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roma-mfile\desktop$\mn-nakamura-shigeto\Desktop\R3.1.22公営企業に係る経営比較分析表（令和元年度決算）の分析等について\提出用\"/>
    </mc:Choice>
  </mc:AlternateContent>
  <workbookProtection workbookAlgorithmName="SHA-512" workbookHashValue="qn39bHrEL1fp3EtMmZtAEMVFLlOJ5DxO9aoSIm4VWteLAXg40Yk15AdBZIYFTZIOZsAf6Ud+iRFPyOJDGmWQ7w==" workbookSaltValue="cAu6xdFC8itMPDK4UqFCG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<sst xmlns="http://schemas.openxmlformats.org/spreadsheetml/2006/main" count="233" uniqueCount="118">
  <si>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</si>
  <si>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</si>
  <si>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</si>
  <si>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</si>
  <si>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</si>
  <si>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</si>
  <si>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</si>
  <si>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</si>
  <si>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</si>
  <si>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</si>
  <si>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</si>
  <si>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</si>
  <si>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</si>
  <si>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</si>
  <si>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</si>
  <si>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</si>
  <si>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</si>
  <si>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</si>
  <si>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</si>
  <si>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</si>
  <si>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</si>
  <si>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</si>
  <si>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</si>
  <si>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</si>
  <si>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</si>
  <si>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</si>
  <si>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</si>
  <si>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</si>
  <si>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</si>
  <si>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</si>
  <si>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</si>
  <si>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</si>
  <si>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</si>
  <si>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</si>
  <si>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</si>
  <si>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</si>
  <si>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</si>
  <si>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</si>
  <si>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</si>
  <si>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</si>
  <si>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</si>
  <si>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</si>
  <si>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</si>
  <si>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</si>
  <si>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</si>
  <si>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</si>
  <si>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</si>
  <si>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</si>
  <si>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</si>
  <si>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</si>
  <si>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</si>
  <si>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</si>
  <si>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</si>
  <si>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</si>
  <si>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</si>
  <si>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</si>
  <si>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</si>
  <si>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</si>
  <si>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</si>
  <si>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</si>
  <si>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</si>
  <si>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</si>
  <si>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</si>
  <si>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</si>
  <si>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</si>
  <si>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</si>
  <si>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</si>
  <si>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</si>
  <si>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</si>
  <si>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</si>
  <si>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</si>
  <si>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</si>
  <si>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</si>
  <si>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</si>
  <si>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</si>
  <si>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</si>
  <si>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</si>
  <si>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</si>
  <si>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</si>
  <si>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</si>
  <si>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</si>
  <si>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</si>
  <si>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</si>
  <si>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</si>
  <si>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</si>
  <si>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</si>
  <si>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</si>
  <si>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</si>
  <si>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</si>
  <si>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</si>
  <si>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</si>
  <si>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</si>
  <si>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</si>
  <si>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</si>
  <si>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</si>
  <si>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</si>
  <si>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佐呂間町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</si>
  <si>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</si>
  <si>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</si>
  <si>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</si>
  <si>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</si>
  <si>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</si>
  <si>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</si>
  <si>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</si>
  <si>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</si>
  <si>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</si>
  <si>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</si>
  <si>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</si>
  <si>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</si>
  <si>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</si>
  <si>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</si>
  <si>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</si>
  <si>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</si>
  <si>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</si>
  <si>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</si>
  <si>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類似団体より比較的経営の健全性は保たれていると考えられるが、給水人口の減少が一段と進んでいく中で、収支比率や料金回収率を100％に近づけるためには、料金適正化に向けた検討が必要であり、経営改善が求められる。
　給水人口の減少や施設数が多いため、効率性に関しては類似団体より低くなっていることから、施設の統廃合等による計画的な更新整備を実施していくことが重要となる。
　管路の老朽化も進んでいることから、漏水事故等を未然に防ぐため、計画的な管路更新の検討が必要となってくる。</t>
    <rPh sb="1" eb="3">
      <t>ルイジ</t>
    </rPh>
    <rPh sb="3" eb="5">
      <t>ダンタイ</t>
    </rPh>
    <rPh sb="7" eb="10">
      <t>ヒカクテキ</t>
    </rPh>
    <rPh sb="10" eb="12">
      <t>ケイエイ</t>
    </rPh>
    <rPh sb="13" eb="16">
      <t>ケンゼンセイ</t>
    </rPh>
    <rPh sb="17" eb="18">
      <t>タモ</t>
    </rPh>
    <rPh sb="24" eb="25">
      <t>カンガ</t>
    </rPh>
    <rPh sb="31" eb="33">
      <t>キュウスイ</t>
    </rPh>
    <rPh sb="33" eb="35">
      <t>ジンコウ</t>
    </rPh>
    <rPh sb="36" eb="38">
      <t>ゲンショウ</t>
    </rPh>
    <rPh sb="39" eb="41">
      <t>イチダン</t>
    </rPh>
    <rPh sb="42" eb="43">
      <t>スス</t>
    </rPh>
    <rPh sb="47" eb="48">
      <t>ナカ</t>
    </rPh>
    <rPh sb="50" eb="52">
      <t>シュウシ</t>
    </rPh>
    <rPh sb="52" eb="54">
      <t>ヒリツ</t>
    </rPh>
    <rPh sb="55" eb="57">
      <t>リョウキン</t>
    </rPh>
    <rPh sb="57" eb="59">
      <t>カイシュウ</t>
    </rPh>
    <rPh sb="59" eb="60">
      <t>リツ</t>
    </rPh>
    <rPh sb="66" eb="67">
      <t>チカ</t>
    </rPh>
    <rPh sb="75" eb="77">
      <t>リョウキン</t>
    </rPh>
    <rPh sb="79" eb="80">
      <t>カ</t>
    </rPh>
    <rPh sb="81" eb="82">
      <t>ム</t>
    </rPh>
    <rPh sb="84" eb="86">
      <t>ケントウ</t>
    </rPh>
    <rPh sb="87" eb="89">
      <t>ヒツヨウ</t>
    </rPh>
    <rPh sb="93" eb="95">
      <t>ケイエイ</t>
    </rPh>
    <rPh sb="95" eb="97">
      <t>カイゼン</t>
    </rPh>
    <rPh sb="98" eb="99">
      <t>モト</t>
    </rPh>
    <rPh sb="106" eb="108">
      <t>キュウスイ</t>
    </rPh>
    <rPh sb="108" eb="110">
      <t>ジンコウ</t>
    </rPh>
    <rPh sb="111" eb="113">
      <t>ゲンショウ</t>
    </rPh>
    <rPh sb="114" eb="116">
      <t>シセツ</t>
    </rPh>
    <rPh sb="116" eb="117">
      <t>スウ</t>
    </rPh>
    <rPh sb="118" eb="119">
      <t>オオ</t>
    </rPh>
    <rPh sb="123" eb="126">
      <t>コウリツセイ</t>
    </rPh>
    <rPh sb="127" eb="128">
      <t>カン</t>
    </rPh>
    <rPh sb="131" eb="133">
      <t>ルイジ</t>
    </rPh>
    <rPh sb="133" eb="135">
      <t>ダンタイ</t>
    </rPh>
    <rPh sb="137" eb="138">
      <t>ヒク</t>
    </rPh>
    <rPh sb="149" eb="151">
      <t>シセツ</t>
    </rPh>
    <rPh sb="152" eb="155">
      <t>トウハイゴウ</t>
    </rPh>
    <rPh sb="155" eb="156">
      <t>トウ</t>
    </rPh>
    <rPh sb="159" eb="162">
      <t>ケイカクテキ</t>
    </rPh>
    <rPh sb="163" eb="165">
      <t>コウシン</t>
    </rPh>
    <rPh sb="165" eb="167">
      <t>セイビ</t>
    </rPh>
    <rPh sb="168" eb="170">
      <t>ジッシ</t>
    </rPh>
    <rPh sb="177" eb="179">
      <t>ジュウヨウ</t>
    </rPh>
    <rPh sb="185" eb="187">
      <t>カンロ</t>
    </rPh>
    <rPh sb="188" eb="191">
      <t>ロウキュウカ</t>
    </rPh>
    <rPh sb="192" eb="193">
      <t>スス</t>
    </rPh>
    <rPh sb="202" eb="204">
      <t>ロウスイ</t>
    </rPh>
    <rPh sb="204" eb="206">
      <t>ジコ</t>
    </rPh>
    <rPh sb="206" eb="207">
      <t>ナド</t>
    </rPh>
    <rPh sb="208" eb="210">
      <t>ミゼン</t>
    </rPh>
    <rPh sb="211" eb="212">
      <t>フセ</t>
    </rPh>
    <rPh sb="216" eb="219">
      <t>ケイカクテキ</t>
    </rPh>
    <rPh sb="220" eb="222">
      <t>カンロ</t>
    </rPh>
    <rPh sb="222" eb="224">
      <t>コウシン</t>
    </rPh>
    <rPh sb="225" eb="227">
      <t>ケントウ</t>
    </rPh>
    <rPh sb="228" eb="230">
      <t>ヒツヨウ</t>
    </rPh>
    <phoneticPr fontId="4"/>
  </si>
  <si>
    <t>　類似団体平均より給水原価が88.89円安く、料金回収率についても26.38％高いことから、比較的類似団体よりも経営は健全であるといえるが、給水原価が供給単価を上回り、収益的収支比率が85.83％にとどまっている。これは給水収益で維持管理費は賄えているが、地方債償還金の一部は賄いきれないということになり、不足分は一般会計からの基準外繰入金により補っている。今後は、給水人口の減少が一段と進み、これに伴い給水収益も減少していくことが予測されるため、適切な料金収入の確保が望まれる。
　企業債残高はここ数年減少しており、対給水収益比率も類似団体平均より481.03％も下回っている。平成26年度から若佐簡易水道区域拡張事業による大規模な施設の統合整備を進めており、さらに令和2年度から佐呂間簡易水道基幹改良事業を実施するため償還額は増えるが、償還を完了する事業もあり、企業債残高は緩やかに減少していくものと予測される。
　施設利用率は類似団体平均より6.28％低いのは、給水人口の減少や営農用水区域を簡易水道に切替えたことによる施設数の増加が要因であると考えられるが、夏季には配水量が増えるため、適切な稼働状況を見極める必要がある。
 有収率については類似団体平均より7.61％高くなっており、これは毎年度実施している町内全域（２～３地区選定）漏水調査による漏水箇所の発見・修理の結果、不明水が減少し有収率が上昇していることが考えられる。</t>
    <rPh sb="19" eb="20">
      <t>エン</t>
    </rPh>
    <rPh sb="20" eb="21">
      <t>ヤス</t>
    </rPh>
    <rPh sb="23" eb="25">
      <t>リョウキン</t>
    </rPh>
    <rPh sb="25" eb="27">
      <t>カイシュウ</t>
    </rPh>
    <rPh sb="27" eb="28">
      <t>リツ</t>
    </rPh>
    <rPh sb="39" eb="40">
      <t>タカ</t>
    </rPh>
    <rPh sb="46" eb="49">
      <t>ヒカクテキ</t>
    </rPh>
    <rPh sb="49" eb="51">
      <t>ルイジ</t>
    </rPh>
    <rPh sb="51" eb="53">
      <t>ダンタイ</t>
    </rPh>
    <rPh sb="56" eb="58">
      <t>ケイエイ</t>
    </rPh>
    <rPh sb="59" eb="61">
      <t>ケンゼン</t>
    </rPh>
    <rPh sb="70" eb="72">
      <t>キュウスイ</t>
    </rPh>
    <rPh sb="72" eb="74">
      <t>ゲンカ</t>
    </rPh>
    <rPh sb="75" eb="77">
      <t>キョウキュウ</t>
    </rPh>
    <rPh sb="77" eb="79">
      <t>タンカ</t>
    </rPh>
    <rPh sb="80" eb="82">
      <t>ウワマワ</t>
    </rPh>
    <rPh sb="84" eb="87">
      <t>シュウエキテキ</t>
    </rPh>
    <rPh sb="87" eb="89">
      <t>シュウシ</t>
    </rPh>
    <rPh sb="89" eb="91">
      <t>ヒリツ</t>
    </rPh>
    <rPh sb="115" eb="117">
      <t>イジ</t>
    </rPh>
    <rPh sb="117" eb="120">
      <t>カンリヒ</t>
    </rPh>
    <rPh sb="121" eb="122">
      <t>マカナ</t>
    </rPh>
    <rPh sb="128" eb="131">
      <t>チホウサイ</t>
    </rPh>
    <rPh sb="131" eb="134">
      <t>ショウカンキン</t>
    </rPh>
    <rPh sb="135" eb="137">
      <t>イチブ</t>
    </rPh>
    <rPh sb="138" eb="139">
      <t>マカナ</t>
    </rPh>
    <rPh sb="153" eb="155">
      <t>フソク</t>
    </rPh>
    <rPh sb="164" eb="166">
      <t>キジュン</t>
    </rPh>
    <rPh sb="166" eb="167">
      <t>ガイ</t>
    </rPh>
    <rPh sb="179" eb="181">
      <t>コンゴ</t>
    </rPh>
    <rPh sb="183" eb="185">
      <t>キュウスイ</t>
    </rPh>
    <rPh sb="185" eb="187">
      <t>ジンコウ</t>
    </rPh>
    <rPh sb="188" eb="190">
      <t>ゲンショウ</t>
    </rPh>
    <rPh sb="191" eb="193">
      <t>イチダン</t>
    </rPh>
    <rPh sb="194" eb="195">
      <t>スス</t>
    </rPh>
    <rPh sb="200" eb="201">
      <t>トモナ</t>
    </rPh>
    <rPh sb="202" eb="204">
      <t>キュウスイ</t>
    </rPh>
    <rPh sb="204" eb="206">
      <t>シュウエキ</t>
    </rPh>
    <rPh sb="207" eb="209">
      <t>ゲンショウ</t>
    </rPh>
    <rPh sb="216" eb="218">
      <t>ヨソク</t>
    </rPh>
    <rPh sb="224" eb="226">
      <t>テキセツ</t>
    </rPh>
    <rPh sb="227" eb="229">
      <t>リョウキン</t>
    </rPh>
    <rPh sb="229" eb="231">
      <t>シュウニュウ</t>
    </rPh>
    <rPh sb="232" eb="234">
      <t>カクホ</t>
    </rPh>
    <rPh sb="235" eb="236">
      <t>ノゾ</t>
    </rPh>
    <rPh sb="242" eb="244">
      <t>キギョウ</t>
    </rPh>
    <rPh sb="244" eb="245">
      <t>サイ</t>
    </rPh>
    <rPh sb="245" eb="247">
      <t>ザンダカ</t>
    </rPh>
    <rPh sb="250" eb="252">
      <t>スウネン</t>
    </rPh>
    <rPh sb="252" eb="254">
      <t>ゲンショウ</t>
    </rPh>
    <rPh sb="259" eb="260">
      <t>タイ</t>
    </rPh>
    <rPh sb="260" eb="262">
      <t>キュウスイ</t>
    </rPh>
    <rPh sb="262" eb="264">
      <t>シュウエキ</t>
    </rPh>
    <rPh sb="264" eb="266">
      <t>ヒリツ</t>
    </rPh>
    <rPh sb="267" eb="269">
      <t>ルイジ</t>
    </rPh>
    <rPh sb="269" eb="271">
      <t>ダンタイ</t>
    </rPh>
    <rPh sb="271" eb="273">
      <t>ヘイキン</t>
    </rPh>
    <rPh sb="283" eb="285">
      <t>シタマワ</t>
    </rPh>
    <rPh sb="290" eb="292">
      <t>ヘイセイ</t>
    </rPh>
    <rPh sb="294" eb="295">
      <t>ネン</t>
    </rPh>
    <rPh sb="295" eb="296">
      <t>ド</t>
    </rPh>
    <rPh sb="298" eb="300">
      <t>ワカサ</t>
    </rPh>
    <rPh sb="300" eb="302">
      <t>カンイ</t>
    </rPh>
    <rPh sb="302" eb="304">
      <t>スイドウ</t>
    </rPh>
    <rPh sb="304" eb="306">
      <t>クイキ</t>
    </rPh>
    <rPh sb="306" eb="308">
      <t>カクチョウ</t>
    </rPh>
    <rPh sb="308" eb="310">
      <t>ジギョウ</t>
    </rPh>
    <rPh sb="313" eb="316">
      <t>ダイキボ</t>
    </rPh>
    <rPh sb="317" eb="319">
      <t>シセツ</t>
    </rPh>
    <rPh sb="320" eb="322">
      <t>トウゴウ</t>
    </rPh>
    <rPh sb="322" eb="324">
      <t>セイビ</t>
    </rPh>
    <rPh sb="325" eb="326">
      <t>スス</t>
    </rPh>
    <rPh sb="334" eb="336">
      <t>レイワ</t>
    </rPh>
    <rPh sb="337" eb="339">
      <t>ネンド</t>
    </rPh>
    <rPh sb="341" eb="344">
      <t>サロマ</t>
    </rPh>
    <rPh sb="344" eb="346">
      <t>カンイ</t>
    </rPh>
    <rPh sb="346" eb="348">
      <t>スイドウ</t>
    </rPh>
    <rPh sb="348" eb="350">
      <t>キカン</t>
    </rPh>
    <rPh sb="350" eb="352">
      <t>カイリョウ</t>
    </rPh>
    <rPh sb="352" eb="354">
      <t>ジギョウ</t>
    </rPh>
    <rPh sb="355" eb="357">
      <t>ジッシ</t>
    </rPh>
    <rPh sb="361" eb="363">
      <t>ショウカン</t>
    </rPh>
    <rPh sb="373" eb="375">
      <t>カンリョウ</t>
    </rPh>
    <rPh sb="377" eb="379">
      <t>ジギョウ</t>
    </rPh>
    <rPh sb="383" eb="385">
      <t>キギョウ</t>
    </rPh>
    <rPh sb="385" eb="386">
      <t>サイ</t>
    </rPh>
    <rPh sb="386" eb="388">
      <t>ザンダカ</t>
    </rPh>
    <rPh sb="389" eb="390">
      <t>ユル</t>
    </rPh>
    <rPh sb="393" eb="395">
      <t>ゲンショウ</t>
    </rPh>
    <rPh sb="402" eb="404">
      <t>ヨソク</t>
    </rPh>
    <rPh sb="410" eb="412">
      <t>シセツ</t>
    </rPh>
    <rPh sb="412" eb="415">
      <t>リヨウリツ</t>
    </rPh>
    <rPh sb="416" eb="418">
      <t>ルイジ</t>
    </rPh>
    <rPh sb="418" eb="420">
      <t>ダンタイ</t>
    </rPh>
    <rPh sb="420" eb="422">
      <t>ヘイキン</t>
    </rPh>
    <rPh sb="429" eb="430">
      <t>ヒク</t>
    </rPh>
    <rPh sb="434" eb="436">
      <t>キュウスイ</t>
    </rPh>
    <rPh sb="436" eb="438">
      <t>ジンコウ</t>
    </rPh>
    <rPh sb="439" eb="441">
      <t>ゲンショウ</t>
    </rPh>
    <rPh sb="442" eb="444">
      <t>エイノウ</t>
    </rPh>
    <rPh sb="444" eb="446">
      <t>ヨウスイ</t>
    </rPh>
    <rPh sb="446" eb="448">
      <t>クイキ</t>
    </rPh>
    <rPh sb="449" eb="451">
      <t>カンイ</t>
    </rPh>
    <rPh sb="451" eb="453">
      <t>スイドウ</t>
    </rPh>
    <rPh sb="467" eb="469">
      <t>ゾウカ</t>
    </rPh>
    <rPh sb="470" eb="472">
      <t>ヨウイン</t>
    </rPh>
    <rPh sb="476" eb="477">
      <t>カンガ</t>
    </rPh>
    <rPh sb="483" eb="485">
      <t>カキ</t>
    </rPh>
    <rPh sb="491" eb="492">
      <t>フ</t>
    </rPh>
    <rPh sb="497" eb="499">
      <t>テキセツ</t>
    </rPh>
    <rPh sb="500" eb="502">
      <t>カドウ</t>
    </rPh>
    <rPh sb="502" eb="504">
      <t>ジョウキョウ</t>
    </rPh>
    <rPh sb="505" eb="507">
      <t>ミキワ</t>
    </rPh>
    <rPh sb="509" eb="511">
      <t>ヒツヨウ</t>
    </rPh>
    <rPh sb="517" eb="519">
      <t>ユウシュウ</t>
    </rPh>
    <rPh sb="519" eb="520">
      <t>リツ</t>
    </rPh>
    <rPh sb="525" eb="527">
      <t>ルイジ</t>
    </rPh>
    <rPh sb="527" eb="529">
      <t>ダンタイ</t>
    </rPh>
    <rPh sb="529" eb="531">
      <t>ヘイキン</t>
    </rPh>
    <rPh sb="538" eb="539">
      <t>タカ</t>
    </rPh>
    <rPh sb="558" eb="560">
      <t>チョウナイ</t>
    </rPh>
    <rPh sb="566" eb="568">
      <t>チク</t>
    </rPh>
    <rPh sb="568" eb="570">
      <t>センテイ</t>
    </rPh>
    <rPh sb="589" eb="591">
      <t>ケッカ</t>
    </rPh>
    <rPh sb="592" eb="594">
      <t>フメイ</t>
    </rPh>
    <rPh sb="594" eb="595">
      <t>スイ</t>
    </rPh>
    <rPh sb="596" eb="598">
      <t>ゲンショウ</t>
    </rPh>
    <rPh sb="599" eb="601">
      <t>ユウシュウ</t>
    </rPh>
    <rPh sb="601" eb="602">
      <t>リツ</t>
    </rPh>
    <rPh sb="603" eb="605">
      <t>ジョウショウ</t>
    </rPh>
    <rPh sb="612" eb="613">
      <t>カンガ</t>
    </rPh>
    <phoneticPr fontId="4"/>
  </si>
  <si>
    <t>　管路更新率は類似団体平均より0.47％下回っているが、全国的に管路更新率は低く、施設の統合整備に伴う管路更新は実施しているが、管路単独の更新は計画的に実施していないため、管路の老朽化は進んでいる。（ただし、H26年度から事業継続中の若佐簡水区域拡張事業では大幅な管路更新を予定している。さらに、令和2年度から佐呂間簡易水道基幹改良事業により若佐・栄給水区の管路更新等を実施予定。）</t>
    <rPh sb="1" eb="3">
      <t>カンロ</t>
    </rPh>
    <rPh sb="3" eb="5">
      <t>コウシン</t>
    </rPh>
    <rPh sb="5" eb="6">
      <t>リツ</t>
    </rPh>
    <rPh sb="7" eb="9">
      <t>ルイジ</t>
    </rPh>
    <rPh sb="9" eb="11">
      <t>ダンタイ</t>
    </rPh>
    <rPh sb="11" eb="13">
      <t>ヘイキン</t>
    </rPh>
    <rPh sb="28" eb="30">
      <t>ゼンコク</t>
    </rPh>
    <rPh sb="30" eb="31">
      <t>テキ</t>
    </rPh>
    <rPh sb="32" eb="34">
      <t>カンロ</t>
    </rPh>
    <rPh sb="34" eb="36">
      <t>コウシン</t>
    </rPh>
    <rPh sb="36" eb="37">
      <t>リツ</t>
    </rPh>
    <rPh sb="38" eb="39">
      <t>ヒク</t>
    </rPh>
    <rPh sb="41" eb="43">
      <t>シセツ</t>
    </rPh>
    <rPh sb="44" eb="46">
      <t>トウゴウ</t>
    </rPh>
    <rPh sb="46" eb="48">
      <t>セイビ</t>
    </rPh>
    <rPh sb="49" eb="50">
      <t>トモナ</t>
    </rPh>
    <rPh sb="51" eb="53">
      <t>カンロ</t>
    </rPh>
    <rPh sb="53" eb="55">
      <t>コウシン</t>
    </rPh>
    <rPh sb="56" eb="58">
      <t>ジッシ</t>
    </rPh>
    <rPh sb="64" eb="66">
      <t>カンロ</t>
    </rPh>
    <rPh sb="66" eb="68">
      <t>タンドク</t>
    </rPh>
    <rPh sb="69" eb="71">
      <t>コウシン</t>
    </rPh>
    <rPh sb="72" eb="74">
      <t>ケイカク</t>
    </rPh>
    <rPh sb="74" eb="75">
      <t>テキ</t>
    </rPh>
    <rPh sb="76" eb="78">
      <t>ジッシ</t>
    </rPh>
    <rPh sb="86" eb="88">
      <t>カンロ</t>
    </rPh>
    <rPh sb="89" eb="92">
      <t>ロウキュウカ</t>
    </rPh>
    <rPh sb="93" eb="94">
      <t>スス</t>
    </rPh>
    <rPh sb="107" eb="108">
      <t>ネン</t>
    </rPh>
    <rPh sb="108" eb="109">
      <t>ド</t>
    </rPh>
    <rPh sb="111" eb="113">
      <t>ジギョウ</t>
    </rPh>
    <rPh sb="113" eb="115">
      <t>ケイゾク</t>
    </rPh>
    <rPh sb="115" eb="116">
      <t>チュウ</t>
    </rPh>
    <rPh sb="117" eb="119">
      <t>ワカサ</t>
    </rPh>
    <rPh sb="119" eb="121">
      <t>カンスイ</t>
    </rPh>
    <rPh sb="121" eb="123">
      <t>クイキ</t>
    </rPh>
    <rPh sb="123" eb="125">
      <t>カクチョウ</t>
    </rPh>
    <rPh sb="125" eb="127">
      <t>ジギョウ</t>
    </rPh>
    <rPh sb="129" eb="131">
      <t>オオハバ</t>
    </rPh>
    <rPh sb="132" eb="134">
      <t>カンロ</t>
    </rPh>
    <rPh sb="134" eb="136">
      <t>コウシン</t>
    </rPh>
    <rPh sb="137" eb="139">
      <t>ヨテイ</t>
    </rPh>
    <rPh sb="148" eb="150">
      <t>レイワ</t>
    </rPh>
    <rPh sb="151" eb="153">
      <t>ネンド</t>
    </rPh>
    <rPh sb="155" eb="158">
      <t>サロマ</t>
    </rPh>
    <rPh sb="158" eb="160">
      <t>カンイ</t>
    </rPh>
    <rPh sb="160" eb="162">
      <t>スイドウ</t>
    </rPh>
    <rPh sb="162" eb="164">
      <t>キカン</t>
    </rPh>
    <rPh sb="164" eb="166">
      <t>カイリョウ</t>
    </rPh>
    <rPh sb="166" eb="168">
      <t>ジギョウ</t>
    </rPh>
    <rPh sb="171" eb="173">
      <t>ワカサ</t>
    </rPh>
    <rPh sb="174" eb="175">
      <t>サカエ</t>
    </rPh>
    <rPh sb="175" eb="177">
      <t>キュウスイ</t>
    </rPh>
    <rPh sb="177" eb="178">
      <t>ク</t>
    </rPh>
    <rPh sb="179" eb="181">
      <t>カンロ</t>
    </rPh>
    <rPh sb="181" eb="183">
      <t>コウシン</t>
    </rPh>
    <rPh sb="183" eb="184">
      <t>トウ</t>
    </rPh>
    <rPh sb="185" eb="187">
      <t>ジッシ</t>
    </rPh>
    <rPh sb="187" eb="18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</si>
</sst>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0.61</c:v>
                </c:pt>
                <c:pt idx="1">
                  <c:v>0</c:v>
                </c:pt>
                <c:pt idx="2" formatCode="#,##0.00;&quot;△&quot;#,##0.00;&quot;-&quot;">
                  <c:v>1.07</c:v>
                </c:pt>
                <c:pt idx="3" formatCode="#,##0.00;&quot;△&quot;#,##0.00;&quot;-&quot;">
                  <c:v>0.96</c:v>
                </c:pt>
                <c:pt idx="4" formatCode="#,##0.00;&quot;△&quot;#,##0.00;&quot;-&quot;">
                  <c:v>0.24</c:v>
                </c:pt>
              </c:numCache>
            </c:numRef>
          </c:val>
          <c:extLst>
            <c:ext xmlns:c16="http://schemas.microsoft.com/office/drawing/2014/chart" uri="{C3380CC4-5D6E-409C-BE32-E72D297353CC}">
              <c16:uniqueId val="{00000000-4D2F-4F54-ABBD-B45DB27EA10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0.53</c:v>
                </c:pt>
                <c:pt idx="4">
                  <c:v>0.71</c:v>
                </c:pt>
              </c:numCache>
            </c:numRef>
          </c:val>
          <c:smooth val="0"/>
          <c:extLst>
            <c:ext xmlns:c16="http://schemas.microsoft.com/office/drawing/2014/chart" uri="{C3380CC4-5D6E-409C-BE32-E72D297353CC}">
              <c16:uniqueId val="{00000001-4D2F-4F54-ABBD-B45DB27EA10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51.79</c:v>
                </c:pt>
                <c:pt idx="1">
                  <c:v>50.66</c:v>
                </c:pt>
                <c:pt idx="2">
                  <c:v>49.72</c:v>
                </c:pt>
                <c:pt idx="3">
                  <c:v>50.82</c:v>
                </c:pt>
                <c:pt idx="4">
                  <c:v>49.76</c:v>
                </c:pt>
              </c:numCache>
            </c:numRef>
          </c:val>
          <c:extLst>
            <c:ext xmlns:c16="http://schemas.microsoft.com/office/drawing/2014/chart" uri="{C3380CC4-5D6E-409C-BE32-E72D297353CC}">
              <c16:uniqueId val="{00000000-A28A-423C-A5A4-CF57A1F96B3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57.3</c:v>
                </c:pt>
                <c:pt idx="3">
                  <c:v>56.76</c:v>
                </c:pt>
                <c:pt idx="4">
                  <c:v>56.04</c:v>
                </c:pt>
              </c:numCache>
            </c:numRef>
          </c:val>
          <c:smooth val="0"/>
          <c:extLst>
            <c:ext xmlns:c16="http://schemas.microsoft.com/office/drawing/2014/chart" uri="{C3380CC4-5D6E-409C-BE32-E72D297353CC}">
              <c16:uniqueId val="{00000001-A28A-423C-A5A4-CF57A1F96B3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73.8</c:v>
                </c:pt>
                <c:pt idx="1">
                  <c:v>74.92</c:v>
                </c:pt>
                <c:pt idx="2">
                  <c:v>78.38</c:v>
                </c:pt>
                <c:pt idx="3">
                  <c:v>78.86</c:v>
                </c:pt>
                <c:pt idx="4">
                  <c:v>80.39</c:v>
                </c:pt>
              </c:numCache>
            </c:numRef>
          </c:val>
          <c:extLst>
            <c:ext xmlns:c16="http://schemas.microsoft.com/office/drawing/2014/chart" uri="{C3380CC4-5D6E-409C-BE32-E72D297353CC}">
              <c16:uniqueId val="{00000000-66E6-4F0A-8019-7BE5DAA9B7C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72.42</c:v>
                </c:pt>
                <c:pt idx="3">
                  <c:v>73.069999999999993</c:v>
                </c:pt>
                <c:pt idx="4">
                  <c:v>72.78</c:v>
                </c:pt>
              </c:numCache>
            </c:numRef>
          </c:val>
          <c:smooth val="0"/>
          <c:extLst>
            <c:ext xmlns:c16="http://schemas.microsoft.com/office/drawing/2014/chart" uri="{C3380CC4-5D6E-409C-BE32-E72D297353CC}">
              <c16:uniqueId val="{00000001-66E6-4F0A-8019-7BE5DAA9B7C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84.99</c:v>
                </c:pt>
                <c:pt idx="1">
                  <c:v>80.989999999999995</c:v>
                </c:pt>
                <c:pt idx="2">
                  <c:v>87.41</c:v>
                </c:pt>
                <c:pt idx="3">
                  <c:v>89.22</c:v>
                </c:pt>
                <c:pt idx="4">
                  <c:v>85.83</c:v>
                </c:pt>
              </c:numCache>
            </c:numRef>
          </c:val>
          <c:extLst>
            <c:ext xmlns:c16="http://schemas.microsoft.com/office/drawing/2014/chart" uri="{C3380CC4-5D6E-409C-BE32-E72D297353CC}">
              <c16:uniqueId val="{00000000-884B-4D04-84F8-3F342D9757D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78.510000000000005</c:v>
                </c:pt>
                <c:pt idx="3">
                  <c:v>77.91</c:v>
                </c:pt>
                <c:pt idx="4">
                  <c:v>79.099999999999994</c:v>
                </c:pt>
              </c:numCache>
            </c:numRef>
          </c:val>
          <c:smooth val="0"/>
          <c:extLst>
            <c:ext xmlns:c16="http://schemas.microsoft.com/office/drawing/2014/chart" uri="{C3380CC4-5D6E-409C-BE32-E72D297353CC}">
              <c16:uniqueId val="{00000001-884B-4D04-84F8-3F342D9757D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F1-4971-A7D6-5C58C1BF9CB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F1-4971-A7D6-5C58C1BF9CB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77-488C-B21E-AEE6733D66A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77-488C-B21E-AEE6733D66A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6D-4C8F-82E3-0D88AA202BB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6D-4C8F-82E3-0D88AA202BB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12-4831-B8D0-F673F478046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12-4831-B8D0-F673F478046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620.26</c:v>
                </c:pt>
                <c:pt idx="1">
                  <c:v>594.23</c:v>
                </c:pt>
                <c:pt idx="2">
                  <c:v>567.79</c:v>
                </c:pt>
                <c:pt idx="3">
                  <c:v>543.91999999999996</c:v>
                </c:pt>
                <c:pt idx="4">
                  <c:v>537.49</c:v>
                </c:pt>
              </c:numCache>
            </c:numRef>
          </c:val>
          <c:extLst>
            <c:ext xmlns:c16="http://schemas.microsoft.com/office/drawing/2014/chart" uri="{C3380CC4-5D6E-409C-BE32-E72D297353CC}">
              <c16:uniqueId val="{00000000-2792-4263-B572-802B1CA3ADF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1061.58</c:v>
                </c:pt>
                <c:pt idx="3">
                  <c:v>1007.7</c:v>
                </c:pt>
                <c:pt idx="4">
                  <c:v>1018.52</c:v>
                </c:pt>
              </c:numCache>
            </c:numRef>
          </c:val>
          <c:smooth val="0"/>
          <c:extLst>
            <c:ext xmlns:c16="http://schemas.microsoft.com/office/drawing/2014/chart" uri="{C3380CC4-5D6E-409C-BE32-E72D297353CC}">
              <c16:uniqueId val="{00000001-2792-4263-B572-802B1CA3ADF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83.3</c:v>
                </c:pt>
                <c:pt idx="1">
                  <c:v>79.900000000000006</c:v>
                </c:pt>
                <c:pt idx="2">
                  <c:v>86.37</c:v>
                </c:pt>
                <c:pt idx="3">
                  <c:v>88.35</c:v>
                </c:pt>
                <c:pt idx="4">
                  <c:v>85.17</c:v>
                </c:pt>
              </c:numCache>
            </c:numRef>
          </c:val>
          <c:extLst>
            <c:ext xmlns:c16="http://schemas.microsoft.com/office/drawing/2014/chart" uri="{C3380CC4-5D6E-409C-BE32-E72D297353CC}">
              <c16:uniqueId val="{00000000-2C2A-4695-B123-6D8AE1399AD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58.52</c:v>
                </c:pt>
                <c:pt idx="3">
                  <c:v>59.22</c:v>
                </c:pt>
                <c:pt idx="4">
                  <c:v>58.79</c:v>
                </c:pt>
              </c:numCache>
            </c:numRef>
          </c:val>
          <c:smooth val="0"/>
          <c:extLst>
            <c:ext xmlns:c16="http://schemas.microsoft.com/office/drawing/2014/chart" uri="{C3380CC4-5D6E-409C-BE32-E72D297353CC}">
              <c16:uniqueId val="{00000001-2C2A-4695-B123-6D8AE1399AD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221.76</c:v>
                </c:pt>
                <c:pt idx="1">
                  <c:v>229.21</c:v>
                </c:pt>
                <c:pt idx="2">
                  <c:v>208.2</c:v>
                </c:pt>
                <c:pt idx="3">
                  <c:v>200.36</c:v>
                </c:pt>
                <c:pt idx="4">
                  <c:v>209.36</c:v>
                </c:pt>
              </c:numCache>
            </c:numRef>
          </c:val>
          <c:extLst>
            <c:ext xmlns:c16="http://schemas.microsoft.com/office/drawing/2014/chart" uri="{C3380CC4-5D6E-409C-BE32-E72D297353CC}">
              <c16:uniqueId val="{00000000-519F-41EB-9E79-29426294778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296.3</c:v>
                </c:pt>
                <c:pt idx="3">
                  <c:v>292.89999999999998</c:v>
                </c:pt>
                <c:pt idx="4">
                  <c:v>298.25</c:v>
                </c:pt>
              </c:numCache>
            </c:numRef>
          </c:val>
          <c:smooth val="0"/>
          <c:extLst>
            <c:ext xmlns:c16="http://schemas.microsoft.com/office/drawing/2014/chart" uri="{C3380CC4-5D6E-409C-BE32-E72D297353CC}">
              <c16:uniqueId val="{00000001-519F-41EB-9E79-29426294778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佐呂間町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5111</v>
      </c>
      <c r="AM8" s="67"/>
      <c r="AN8" s="67"/>
      <c r="AO8" s="67"/>
      <c r="AP8" s="67"/>
      <c r="AQ8" s="67"/>
      <c r="AR8" s="67"/>
      <c r="AS8" s="67"/>
      <c r="AT8" s="66">
        <f>データ!$S$6</f>
        <v>404.94</v>
      </c>
      <c r="AU8" s="66"/>
      <c r="AV8" s="66"/>
      <c r="AW8" s="66"/>
      <c r="AX8" s="66"/>
      <c r="AY8" s="66"/>
      <c r="AZ8" s="66"/>
      <c r="BA8" s="66"/>
      <c r="BB8" s="66">
        <f>データ!$T$6</f>
        <v>12.62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95.08</v>
      </c>
      <c r="Q10" s="66"/>
      <c r="R10" s="66"/>
      <c r="S10" s="66"/>
      <c r="T10" s="66"/>
      <c r="U10" s="66"/>
      <c r="V10" s="66"/>
      <c r="W10" s="67">
        <f>データ!$Q$6</f>
        <v>4510</v>
      </c>
      <c r="X10" s="67"/>
      <c r="Y10" s="67"/>
      <c r="Z10" s="67"/>
      <c r="AA10" s="67"/>
      <c r="AB10" s="67"/>
      <c r="AC10" s="67"/>
      <c r="AD10" s="2"/>
      <c r="AE10" s="2"/>
      <c r="AF10" s="2"/>
      <c r="AG10" s="2"/>
      <c r="AH10" s="2"/>
      <c r="AI10" s="2"/>
      <c r="AJ10" s="2"/>
      <c r="AK10" s="2"/>
      <c r="AL10" s="67">
        <f>データ!$U$6</f>
        <v>4788</v>
      </c>
      <c r="AM10" s="67"/>
      <c r="AN10" s="67"/>
      <c r="AO10" s="67"/>
      <c r="AP10" s="67"/>
      <c r="AQ10" s="67"/>
      <c r="AR10" s="67"/>
      <c r="AS10" s="67"/>
      <c r="AT10" s="66">
        <f>データ!$V$6</f>
        <v>100.52</v>
      </c>
      <c r="AU10" s="66"/>
      <c r="AV10" s="66"/>
      <c r="AW10" s="66"/>
      <c r="AX10" s="66"/>
      <c r="AY10" s="66"/>
      <c r="AZ10" s="66"/>
      <c r="BA10" s="66"/>
      <c r="BB10" s="66">
        <f>データ!$W$6</f>
        <v>47.63</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31zH5lU0cbtafz/QA++NMQSmIIFH2y+Sc2eCxa7MkzLNsyM6hSXG0VSepHkBWhn+jIOY9pTy3yoUt1TuwmIbnw==" saltValue="Y2NSz64ecH7Hm4bYsrgs6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15521</v>
      </c>
      <c r="D6" s="34">
        <f t="shared" si="3"/>
        <v>47</v>
      </c>
      <c r="E6" s="34">
        <f t="shared" si="3"/>
        <v>1</v>
      </c>
      <c r="F6" s="34">
        <f t="shared" si="3"/>
        <v>0</v>
      </c>
      <c r="G6" s="34">
        <f t="shared" si="3"/>
        <v>0</v>
      </c>
      <c r="H6" s="34" t="str">
        <f t="shared" si="3"/>
        <v>北海道　佐呂間町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95.08</v>
      </c>
      <c r="Q6" s="35">
        <f t="shared" si="3"/>
        <v>4510</v>
      </c>
      <c r="R6" s="35">
        <f t="shared" si="3"/>
        <v>5111</v>
      </c>
      <c r="S6" s="35">
        <f t="shared" si="3"/>
        <v>404.94</v>
      </c>
      <c r="T6" s="35">
        <f t="shared" si="3"/>
        <v>12.62</v>
      </c>
      <c r="U6" s="35">
        <f t="shared" si="3"/>
        <v>4788</v>
      </c>
      <c r="V6" s="35">
        <f t="shared" si="3"/>
        <v>100.52</v>
      </c>
      <c r="W6" s="35">
        <f t="shared" si="3"/>
        <v>47.63</v>
      </c>
      <c r="X6" s="36">
        <f>IF(X7="",NA(),X7)</f>
        <v>84.99</v>
      </c>
      <c r="Y6" s="36">
        <f t="shared" ref="Y6:AG6" si="4">IF(Y7="",NA(),Y7)</f>
        <v>80.989999999999995</v>
      </c>
      <c r="Z6" s="36">
        <f t="shared" si="4"/>
        <v>87.41</v>
      </c>
      <c r="AA6" s="36">
        <f t="shared" si="4"/>
        <v>89.22</v>
      </c>
      <c r="AB6" s="36">
        <f t="shared" si="4"/>
        <v>85.83</v>
      </c>
      <c r="AC6" s="36">
        <f t="shared" si="4"/>
        <v>75.34</v>
      </c>
      <c r="AD6" s="36">
        <f t="shared" si="4"/>
        <v>76.650000000000006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620.26</v>
      </c>
      <c r="BF6" s="36">
        <f t="shared" ref="BF6:BN6" si="7">IF(BF7="",NA(),BF7)</f>
        <v>594.23</v>
      </c>
      <c r="BG6" s="36">
        <f t="shared" si="7"/>
        <v>567.79</v>
      </c>
      <c r="BH6" s="36">
        <f t="shared" si="7"/>
        <v>543.91999999999996</v>
      </c>
      <c r="BI6" s="36">
        <f t="shared" si="7"/>
        <v>537.49</v>
      </c>
      <c r="BJ6" s="36">
        <f t="shared" si="7"/>
        <v>1280.18</v>
      </c>
      <c r="BK6" s="36">
        <f t="shared" si="7"/>
        <v>1346.23</v>
      </c>
      <c r="BL6" s="36">
        <f t="shared" si="7"/>
        <v>1061.58</v>
      </c>
      <c r="BM6" s="36">
        <f t="shared" si="7"/>
        <v>1007.7</v>
      </c>
      <c r="BN6" s="36">
        <f t="shared" si="7"/>
        <v>1018.52</v>
      </c>
      <c r="BO6" s="35" t="str">
        <f>IF(BO7="","",IF(BO7="-","【-】","【"&amp;SUBSTITUTE(TEXT(BO7,"#,##0.00"),"-","△")&amp;"】"))</f>
        <v>【1,084.05】</v>
      </c>
      <c r="BP6" s="36">
        <f>IF(BP7="",NA(),BP7)</f>
        <v>83.3</v>
      </c>
      <c r="BQ6" s="36">
        <f t="shared" ref="BQ6:BY6" si="8">IF(BQ7="",NA(),BQ7)</f>
        <v>79.900000000000006</v>
      </c>
      <c r="BR6" s="36">
        <f t="shared" si="8"/>
        <v>86.37</v>
      </c>
      <c r="BS6" s="36">
        <f t="shared" si="8"/>
        <v>88.35</v>
      </c>
      <c r="BT6" s="36">
        <f t="shared" si="8"/>
        <v>85.17</v>
      </c>
      <c r="BU6" s="36">
        <f t="shared" si="8"/>
        <v>53.62</v>
      </c>
      <c r="BV6" s="36">
        <f t="shared" si="8"/>
        <v>53.41</v>
      </c>
      <c r="BW6" s="36">
        <f t="shared" si="8"/>
        <v>58.52</v>
      </c>
      <c r="BX6" s="36">
        <f t="shared" si="8"/>
        <v>59.22</v>
      </c>
      <c r="BY6" s="36">
        <f t="shared" si="8"/>
        <v>58.79</v>
      </c>
      <c r="BZ6" s="35" t="str">
        <f>IF(BZ7="","",IF(BZ7="-","【-】","【"&amp;SUBSTITUTE(TEXT(BZ7,"#,##0.00"),"-","△")&amp;"】"))</f>
        <v>【53.46】</v>
      </c>
      <c r="CA6" s="36">
        <f>IF(CA7="",NA(),CA7)</f>
        <v>221.76</v>
      </c>
      <c r="CB6" s="36">
        <f t="shared" ref="CB6:CJ6" si="9">IF(CB7="",NA(),CB7)</f>
        <v>229.21</v>
      </c>
      <c r="CC6" s="36">
        <f t="shared" si="9"/>
        <v>208.2</v>
      </c>
      <c r="CD6" s="36">
        <f t="shared" si="9"/>
        <v>200.36</v>
      </c>
      <c r="CE6" s="36">
        <f t="shared" si="9"/>
        <v>209.36</v>
      </c>
      <c r="CF6" s="36">
        <f t="shared" si="9"/>
        <v>287.7</v>
      </c>
      <c r="CG6" s="36">
        <f t="shared" si="9"/>
        <v>277.39999999999998</v>
      </c>
      <c r="CH6" s="36">
        <f t="shared" si="9"/>
        <v>296.3</v>
      </c>
      <c r="CI6" s="36">
        <f t="shared" si="9"/>
        <v>292.89999999999998</v>
      </c>
      <c r="CJ6" s="36">
        <f t="shared" si="9"/>
        <v>298.25</v>
      </c>
      <c r="CK6" s="35" t="str">
        <f>IF(CK7="","",IF(CK7="-","【-】","【"&amp;SUBSTITUTE(TEXT(CK7,"#,##0.00"),"-","△")&amp;"】"))</f>
        <v>【300.47】</v>
      </c>
      <c r="CL6" s="36">
        <f>IF(CL7="",NA(),CL7)</f>
        <v>51.79</v>
      </c>
      <c r="CM6" s="36">
        <f t="shared" ref="CM6:CU6" si="10">IF(CM7="",NA(),CM7)</f>
        <v>50.66</v>
      </c>
      <c r="CN6" s="36">
        <f t="shared" si="10"/>
        <v>49.72</v>
      </c>
      <c r="CO6" s="36">
        <f t="shared" si="10"/>
        <v>50.82</v>
      </c>
      <c r="CP6" s="36">
        <f t="shared" si="10"/>
        <v>49.76</v>
      </c>
      <c r="CQ6" s="36">
        <f t="shared" si="10"/>
        <v>58.1</v>
      </c>
      <c r="CR6" s="36">
        <f t="shared" si="10"/>
        <v>56.19</v>
      </c>
      <c r="CS6" s="36">
        <f t="shared" si="10"/>
        <v>57.3</v>
      </c>
      <c r="CT6" s="36">
        <f t="shared" si="10"/>
        <v>56.76</v>
      </c>
      <c r="CU6" s="36">
        <f t="shared" si="10"/>
        <v>56.04</v>
      </c>
      <c r="CV6" s="35" t="str">
        <f>IF(CV7="","",IF(CV7="-","【-】","【"&amp;SUBSTITUTE(TEXT(CV7,"#,##0.00"),"-","△")&amp;"】"))</f>
        <v>【54.90】</v>
      </c>
      <c r="CW6" s="36">
        <f>IF(CW7="",NA(),CW7)</f>
        <v>73.8</v>
      </c>
      <c r="CX6" s="36">
        <f t="shared" ref="CX6:DF6" si="11">IF(CX7="",NA(),CX7)</f>
        <v>74.92</v>
      </c>
      <c r="CY6" s="36">
        <f t="shared" si="11"/>
        <v>78.38</v>
      </c>
      <c r="CZ6" s="36">
        <f t="shared" si="11"/>
        <v>78.86</v>
      </c>
      <c r="DA6" s="36">
        <f t="shared" si="11"/>
        <v>80.39</v>
      </c>
      <c r="DB6" s="36">
        <f t="shared" si="11"/>
        <v>76.69</v>
      </c>
      <c r="DC6" s="36">
        <f t="shared" si="11"/>
        <v>77.180000000000007</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0.61</v>
      </c>
      <c r="EE6" s="35">
        <f t="shared" ref="EE6:EM6" si="14">IF(EE7="",NA(),EE7)</f>
        <v>0</v>
      </c>
      <c r="EF6" s="36">
        <f t="shared" si="14"/>
        <v>1.07</v>
      </c>
      <c r="EG6" s="36">
        <f t="shared" si="14"/>
        <v>0.96</v>
      </c>
      <c r="EH6" s="36">
        <f t="shared" si="14"/>
        <v>0.24</v>
      </c>
      <c r="EI6" s="36">
        <f t="shared" si="14"/>
        <v>0.76</v>
      </c>
      <c r="EJ6" s="36">
        <f t="shared" si="14"/>
        <v>0.8</v>
      </c>
      <c r="EK6" s="36">
        <f t="shared" si="14"/>
        <v>0.72</v>
      </c>
      <c r="EL6" s="36">
        <f t="shared" si="14"/>
        <v>0.53</v>
      </c>
      <c r="EM6" s="36">
        <f t="shared" si="14"/>
        <v>0.71</v>
      </c>
      <c r="EN6" s="35" t="str">
        <f>IF(EN7="","",IF(EN7="-","【-】","【"&amp;SUBSTITUTE(TEXT(EN7,"#,##0.00"),"-","△")&amp;"】"))</f>
        <v>【0.56】</v>
      </c>
    </row>
    <row r="7" spans="1:144" s="37" customFormat="1" x14ac:dyDescent="0.15">
      <c r="A7" s="29"/>
      <c r="B7" s="38">
        <v>2019</v>
      </c>
      <c r="C7" s="38">
        <v>15521</v>
      </c>
      <c r="D7" s="38">
        <v>47</v>
      </c>
      <c r="E7" s="38">
        <v>1</v>
      </c>
      <c r="F7" s="38">
        <v>0</v>
      </c>
      <c r="G7" s="38">
        <v>0</v>
      </c>
      <c r="H7" s="38" t="s">
        <v>96</v>
      </c>
      <c r="I7" s="38" t="s">
        <v>97</v>
      </c>
      <c r="J7" s="38" t="s">
        <v>98</v>
      </c>
      <c r="K7" s="38" t="s">
        <v>99</v>
      </c>
      <c r="L7" s="38" t="s">
        <v>100</v>
      </c>
      <c r="M7" s="38" t="s">
        <v>101</v>
      </c>
      <c r="N7" s="39" t="s">
        <v>102</v>
      </c>
      <c r="O7" s="39" t="s">
        <v>103</v>
      </c>
      <c r="P7" s="39">
        <v>95.08</v>
      </c>
      <c r="Q7" s="39">
        <v>4510</v>
      </c>
      <c r="R7" s="39">
        <v>5111</v>
      </c>
      <c r="S7" s="39">
        <v>404.94</v>
      </c>
      <c r="T7" s="39">
        <v>12.62</v>
      </c>
      <c r="U7" s="39">
        <v>4788</v>
      </c>
      <c r="V7" s="39">
        <v>100.52</v>
      </c>
      <c r="W7" s="39">
        <v>47.63</v>
      </c>
      <c r="X7" s="39">
        <v>84.99</v>
      </c>
      <c r="Y7" s="39">
        <v>80.989999999999995</v>
      </c>
      <c r="Z7" s="39">
        <v>87.41</v>
      </c>
      <c r="AA7" s="39">
        <v>89.22</v>
      </c>
      <c r="AB7" s="39">
        <v>85.83</v>
      </c>
      <c r="AC7" s="39">
        <v>75.34</v>
      </c>
      <c r="AD7" s="39">
        <v>76.650000000000006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620.26</v>
      </c>
      <c r="BF7" s="39">
        <v>594.23</v>
      </c>
      <c r="BG7" s="39">
        <v>567.79</v>
      </c>
      <c r="BH7" s="39">
        <v>543.91999999999996</v>
      </c>
      <c r="BI7" s="39">
        <v>537.49</v>
      </c>
      <c r="BJ7" s="39">
        <v>1280.18</v>
      </c>
      <c r="BK7" s="39">
        <v>1346.23</v>
      </c>
      <c r="BL7" s="39">
        <v>1061.58</v>
      </c>
      <c r="BM7" s="39">
        <v>1007.7</v>
      </c>
      <c r="BN7" s="39">
        <v>1018.52</v>
      </c>
      <c r="BO7" s="39">
        <v>1084.05</v>
      </c>
      <c r="BP7" s="39">
        <v>83.3</v>
      </c>
      <c r="BQ7" s="39">
        <v>79.900000000000006</v>
      </c>
      <c r="BR7" s="39">
        <v>86.37</v>
      </c>
      <c r="BS7" s="39">
        <v>88.35</v>
      </c>
      <c r="BT7" s="39">
        <v>85.17</v>
      </c>
      <c r="BU7" s="39">
        <v>53.62</v>
      </c>
      <c r="BV7" s="39">
        <v>53.41</v>
      </c>
      <c r="BW7" s="39">
        <v>58.52</v>
      </c>
      <c r="BX7" s="39">
        <v>59.22</v>
      </c>
      <c r="BY7" s="39">
        <v>58.79</v>
      </c>
      <c r="BZ7" s="39">
        <v>53.46</v>
      </c>
      <c r="CA7" s="39">
        <v>221.76</v>
      </c>
      <c r="CB7" s="39">
        <v>229.21</v>
      </c>
      <c r="CC7" s="39">
        <v>208.2</v>
      </c>
      <c r="CD7" s="39">
        <v>200.36</v>
      </c>
      <c r="CE7" s="39">
        <v>209.36</v>
      </c>
      <c r="CF7" s="39">
        <v>287.7</v>
      </c>
      <c r="CG7" s="39">
        <v>277.39999999999998</v>
      </c>
      <c r="CH7" s="39">
        <v>296.3</v>
      </c>
      <c r="CI7" s="39">
        <v>292.89999999999998</v>
      </c>
      <c r="CJ7" s="39">
        <v>298.25</v>
      </c>
      <c r="CK7" s="39">
        <v>300.47000000000003</v>
      </c>
      <c r="CL7" s="39">
        <v>51.79</v>
      </c>
      <c r="CM7" s="39">
        <v>50.66</v>
      </c>
      <c r="CN7" s="39">
        <v>49.72</v>
      </c>
      <c r="CO7" s="39">
        <v>50.82</v>
      </c>
      <c r="CP7" s="39">
        <v>49.76</v>
      </c>
      <c r="CQ7" s="39">
        <v>58.1</v>
      </c>
      <c r="CR7" s="39">
        <v>56.19</v>
      </c>
      <c r="CS7" s="39">
        <v>57.3</v>
      </c>
      <c r="CT7" s="39">
        <v>56.76</v>
      </c>
      <c r="CU7" s="39">
        <v>56.04</v>
      </c>
      <c r="CV7" s="39">
        <v>54.9</v>
      </c>
      <c r="CW7" s="39">
        <v>73.8</v>
      </c>
      <c r="CX7" s="39">
        <v>74.92</v>
      </c>
      <c r="CY7" s="39">
        <v>78.38</v>
      </c>
      <c r="CZ7" s="39">
        <v>78.86</v>
      </c>
      <c r="DA7" s="39">
        <v>80.39</v>
      </c>
      <c r="DB7" s="39">
        <v>76.69</v>
      </c>
      <c r="DC7" s="39">
        <v>77.180000000000007</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0.61</v>
      </c>
      <c r="EE7" s="39">
        <v>0</v>
      </c>
      <c r="EF7" s="39">
        <v>1.07</v>
      </c>
      <c r="EG7" s="39">
        <v>0.96</v>
      </c>
      <c r="EH7" s="39">
        <v>0.24</v>
      </c>
      <c r="EI7" s="39">
        <v>0.76</v>
      </c>
      <c r="EJ7" s="39">
        <v>0.8</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繁人</cp:lastModifiedBy>
  <dcterms:created xsi:type="dcterms:W3CDTF">2020-12-04T02:18:17Z</dcterms:created>
  <dcterms:modified xsi:type="dcterms:W3CDTF">2021-01-19T04:14:01Z</dcterms:modified>
  <cp:category/>
</cp:coreProperties>
</file>