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0" yWindow="3270" windowWidth="18825"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<sst xmlns="http://schemas.openxmlformats.org/spreadsheetml/2006/main" count="1007" uniqueCount="541">
  <si>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</si>
  <si>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</si>
  <si>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</si>
  <si>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</si>
  <si>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</si>
  <si>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</si>
  <si>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</si>
  <si>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</si>
  <si>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</si>
  <si>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</si>
  <si>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</si>
  <si>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</si>
  <si>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</si>
  <si>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</si>
  <si>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</si>
  <si>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</si>
  <si>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</si>
  <si>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</si>
  <si>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</si>
  <si>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</si>
  <si>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</si>
  <si>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</si>
  <si>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</si>
  <si>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</si>
  <si>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</si>
  <si>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</si>
  <si>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</si>
  <si>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</si>
  <si>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</si>
  <si>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</si>
  <si>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</si>
  <si>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</si>
  <si>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</si>
  <si>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</si>
  <si>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</si>
  <si>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</si>
  <si>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</si>
  <si>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</si>
  <si>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</si>
  <si>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</si>
  <si>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</si>
  <si>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</si>
  <si>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</si>
  <si>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</si>
  <si>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</si>
  <si>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</si>
  <si>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</si>
  <si>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</si>
  <si>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</si>
  <si>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</si>
  <si>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</si>
  <si>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</si>
  <si>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</si>
  <si>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</si>
  <si>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</si>
  <si>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</si>
  <si>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</si>
  <si>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</si>
  <si>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</si>
  <si>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</si>
  <si>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</si>
  <si>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</si>
  <si>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</si>
  <si>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</si>
  <si>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</si>
  <si>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</si>
  <si>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</si>
  <si>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</si>
  <si>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</si>
  <si>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</si>
  <si>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</si>
  <si>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</si>
  <si>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</si>
  <si>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</si>
  <si>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</si>
  <si>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</si>
  <si>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</si>
  <si>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</si>
  <si>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</si>
  <si>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</si>
  <si>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</si>
  <si>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</si>
  <si>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</si>
  <si>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</si>
  <si>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</si>
  <si>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</si>
  <si>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</si>
  <si>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</si>
  <si>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</si>
  <si>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</si>
  <si>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</si>
  <si>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</si>
  <si>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</si>
  <si>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</si>
  <si>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</si>
  <si>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</si>
  <si>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</si>
  <si>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</si>
  <si>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</si>
  <si>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</si>
  <si>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</si>
  <si>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</si>
  <si>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</si>
  <si>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</si>
  <si>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</si>
  <si>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</si>
  <si>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</si>
  <si>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</si>
  <si>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</si>
  <si>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</si>
  <si>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</si>
  <si>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</si>
  <si>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</si>
  <si>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</si>
  <si>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</si>
  <si>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</si>
  <si>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</si>
  <si>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</si>
  <si>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</si>
  <si>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</si>
  <si>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</si>
  <si>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</si>
  <si>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</si>
  <si>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</si>
  <si>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</si>
  <si>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</si>
  <si>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</si>
  <si>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</si>
  <si>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</si>
  <si>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</si>
  <si>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</si>
  <si>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</si>
  <si>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</si>
  <si>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</si>
  <si>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</si>
  <si>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</si>
  <si>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</si>
  <si>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</si>
  <si>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</si>
  <si>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</si>
  <si>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</si>
  <si>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</si>
  <si>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</si>
  <si>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</si>
  <si>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</si>
  <si>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</si>
  <si>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</si>
  <si>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</si>
  <si>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</si>
  <si>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</si>
  <si>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</si>
  <si>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</si>
  <si>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</si>
  <si>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</si>
  <si>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</si>
  <si>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</si>
  <si>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</si>
  <si>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</si>
  <si>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</si>
  <si>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</si>
  <si>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</si>
  <si>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</si>
  <si>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</si>
  <si>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</si>
  <si>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</si>
  <si>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</si>
  <si>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</si>
  <si>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</si>
  <si>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</si>
  <si>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</si>
  <si>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</si>
  <si>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</si>
  <si>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</si>
  <si>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</si>
  <si>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</si>
  <si>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</si>
  <si>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</si>
  <si>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</si>
  <si>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</si>
  <si>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</si>
  <si>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</si>
  <si>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</si>
  <si>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</si>
  <si>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</si>
  <si>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</si>
  <si>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</si>
  <si>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</si>
  <si>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</si>
  <si>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</si>
  <si>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</si>
  <si>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</si>
  <si>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</si>
  <si>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</si>
  <si>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</si>
  <si>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</si>
  <si>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北海道佐呂間町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</si>
  <si>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</si>
  <si>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</si>
  <si>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</si>
  <si>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</si>
  <si>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</si>
  <si>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</si>
  <si>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</si>
  <si>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</si>
  <si>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</si>
  <si>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</si>
  <si>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</si>
  <si>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</si>
  <si>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</si>
  <si>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</si>
  <si>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</si>
  <si>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</si>
  <si>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</si>
  <si>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</si>
  <si>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</si>
  <si>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</si>
  <si>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</si>
  <si>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</si>
  <si>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</si>
  <si>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</si>
  <si>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</si>
  <si>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</si>
  <si>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</si>
  <si>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</si>
  <si>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</si>
  <si>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</si>
  <si>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</si>
  <si>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</si>
  <si>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</si>
  <si>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</si>
  <si>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</si>
  <si>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</si>
  <si>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</si>
  <si>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</si>
  <si>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</si>
  <si>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</si>
  <si>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</si>
  <si>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</si>
  <si>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</si>
  <si>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</si>
  <si>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</si>
  <si>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</si>
  <si>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</si>
  <si>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</si>
  <si>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</si>
  <si>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</si>
  <si>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</si>
  <si>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</si>
  <si>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</si>
  <si>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</si>
  <si>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</si>
  <si>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</si>
  <si>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</si>
  <si>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</si>
  <si>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</si>
  <si>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</si>
  <si>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</si>
  <si>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</si>
  <si>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</si>
  <si>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</si>
  <si>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</si>
  <si>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</si>
  <si>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</si>
  <si>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</si>
  <si>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</si>
  <si>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</si>
  <si>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</si>
  <si>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</si>
  <si>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</si>
  <si>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</si>
  <si>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</si>
  <si>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</si>
  <si>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</si>
  <si>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</si>
  <si>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</si>
  <si>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</si>
  <si>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</si>
  <si>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</si>
  <si>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</si>
  <si>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</si>
  <si>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</si>
  <si>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</si>
  <si>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</si>
  <si>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</si>
  <si>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</si>
  <si>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</si>
  <si>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</si>
  <si>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</si>
  <si>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</si>
  <si>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</si>
  <si>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</si>
  <si>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</si>
  <si>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</si>
  <si>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</si>
  <si>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</si>
  <si>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</si>
  <si>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</si>
  <si>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</si>
  <si>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</si>
  <si>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</si>
  <si>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</si>
  <si>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</si>
  <si>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</si>
  <si>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</si>
  <si>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</si>
  <si>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</si>
  <si>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</si>
  <si>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</si>
  <si>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</si>
  <si>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</si>
  <si>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</si>
  <si>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</si>
  <si>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</si>
  <si>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</si>
  <si>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</si>
  <si>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</si>
  <si>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</si>
  <si>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</si>
  <si>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</si>
  <si>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</si>
  <si>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</si>
  <si>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</si>
  <si>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</si>
  <si>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</si>
  <si>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</si>
  <si>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</si>
  <si>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</si>
  <si>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</si>
  <si>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</si>
  <si>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</si>
  <si>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</si>
  <si>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</si>
  <si>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</si>
  <si>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</si>
  <si>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</si>
  <si>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</si>
  <si>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</si>
  <si>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</si>
  <si>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</si>
  <si>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</si>
  <si>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</si>
  <si>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</si>
  <si>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</si>
  <si>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</si>
  <si>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</si>
  <si>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北海道佐呂間町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</si>
  <si>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</si>
  <si>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</si>
  <si>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</si>
  <si>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</si>
  <si>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</si>
  <si>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</si>
  <si>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</si>
  <si>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</si>
  <si>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</si>
  <si>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</si>
  <si>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</si>
  <si>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</si>
  <si>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</si>
  <si>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</si>
  <si>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</si>
  <si>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</si>
  <si>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</si>
  <si>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</si>
  <si>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</si>
  <si>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</si>
  <si>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</si>
  <si>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</si>
  <si>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</si>
  <si>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</si>
  <si>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</si>
  <si>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</si>
  <si>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</si>
  <si>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</si>
  <si>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</si>
  <si>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</si>
  <si>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</si>
  <si>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</si>
  <si>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</si>
  <si>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</si>
  <si>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</si>
  <si>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</si>
  <si>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</si>
  <si>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</si>
  <si>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</si>
  <si>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</si>
  <si>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</si>
  <si>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</si>
  <si>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</si>
  <si>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</si>
  <si>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</si>
  <si>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</si>
  <si>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</si>
  <si>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</si>
  <si>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</si>
  <si>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</si>
  <si>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</si>
  <si>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</si>
  <si>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</si>
  <si>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</si>
  <si>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</si>
  <si>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</si>
  <si>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</si>
  <si>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</si>
  <si>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</si>
  <si>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</si>
  <si>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</si>
  <si>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</si>
  <si>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</si>
  <si>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</si>
  <si>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</si>
  <si>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</si>
  <si>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</si>
  <si>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</si>
  <si>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</si>
  <si>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</si>
  <si>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</si>
  <si>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</si>
  <si>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</si>
  <si>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</si>
  <si>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</si>
  <si>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</si>
  <si>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</si>
  <si>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</si>
  <si>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</si>
  <si>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</si>
  <si>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</si>
  <si>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</si>
  <si>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</si>
  <si>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</si>
  <si>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</si>
  <si>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</si>
  <si>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</si>
  <si>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</si>
  <si>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</si>
  <si>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</si>
  <si>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</si>
  <si>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</si>
  <si>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</si>
  <si>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</si>
  <si>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</si>
  <si>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</si>
  <si>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</si>
  <si>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</si>
  <si>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</si>
  <si>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</si>
  <si>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</si>
  <si>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</si>
  <si>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</si>
  <si>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</si>
  <si>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</si>
  <si>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</si>
  <si>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</si>
  <si>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</si>
  <si>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</si>
  <si>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</si>
  <si>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</si>
  <si>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</si>
  <si>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</si>
  <si>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</si>
  <si>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</si>
  <si>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</si>
  <si>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</si>
  <si>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</si>
  <si>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</si>
  <si>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</si>
  <si>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</si>
  <si>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</si>
  <si>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</si>
  <si>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</si>
  <si>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</si>
  <si>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</si>
  <si>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</si>
  <si>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</si>
  <si>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</si>
  <si>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</si>
  <si>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</si>
  <si>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</si>
  <si>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</si>
  <si>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</si>
  <si>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</si>
  <si>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</si>
  <si>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</si>
  <si>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</si>
  <si>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</si>
  <si>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</si>
  <si>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</si>
  <si>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</si>
  <si>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</si>
  <si>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</si>
  <si>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</si>
  <si>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</si>
  <si>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</si>
  <si>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</si>
  <si>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</si>
  <si>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</si>
  <si>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</si>
  <si>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</si>
  <si>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</si>
  <si>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</si>
  <si>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</si>
  <si>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</si>
  <si>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</si>
  <si>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</si>
  <si>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</si>
  <si>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</si>
  <si>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</si>
  <si>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</si>
  <si>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</si>
  <si>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</si>
  <si>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</si>
  <si>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</si>
  <si>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</si>
  <si>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</si>
  <si>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</si>
  <si>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</si>
  <si>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</si>
  <si>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</si>
  <si>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</si>
  <si>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</si>
  <si>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</si>
  <si>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</si>
  <si>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簡易水道特別会計</t>
  </si>
  <si>
    <t>介護保険特別会計</t>
  </si>
  <si>
    <t>公共下水道特別会計</t>
  </si>
  <si>
    <t>介護サービス事業特別会計</t>
  </si>
  <si>
    <t>後期高齢者医療特別会計</t>
  </si>
  <si>
    <t>その他会計（赤字）</t>
  </si>
  <si>
    <t>その他会計（黒字）</t>
  </si>
  <si>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</si>
  <si>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</si>
  <si>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株式会社ドリームフロンティア</t>
    <rPh sb="0" eb="4">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</si>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</sst>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142727</c:v>
                </c:pt>
                <c:pt idx="1">
                  <c:v>258738</c:v>
                </c:pt>
                <c:pt idx="2">
                  <c:v>128092</c:v>
                </c:pt>
                <c:pt idx="3">
                  <c:v>153981</c:v>
                </c:pt>
                <c:pt idx="4">
                  <c:v>227531</c:v>
                </c:pt>
              </c:numCache>
            </c:numRef>
          </c:val>
          <c:smooth val="0"/>
        </c:ser>
        <c:dLbls>
          <c:showLegendKey val="0"/>
          <c:showVal val="0"/>
          <c:showCatName val="0"/>
          <c:showSerName val="0"/>
          <c:showPercent val="0"/>
          <c:showBubbleSize val="0"/>
        </c:dLbls>
        <c:marker val="1"/>
        <c:smooth val="0"/>
        <c:axId val="117774208"/>
        <c:axId val="117825536"/>
      </c:lineChart>
      <c:catAx>
        <c:axId val="117774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25536"/>
        <c:crosses val="autoZero"/>
        <c:auto val="1"/>
        <c:lblAlgn val="ctr"/>
        <c:lblOffset val="100"/>
        <c:tickLblSkip val="1"/>
        <c:tickMarkSkip val="1"/>
        <c:noMultiLvlLbl val="0"/>
      </c:catAx>
      <c:valAx>
        <c:axId val="1178255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74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4.41</c:v>
                </c:pt>
                <c:pt idx="1">
                  <c:v>3.75</c:v>
                </c:pt>
                <c:pt idx="2">
                  <c:v>3.34</c:v>
                </c:pt>
                <c:pt idx="3">
                  <c:v>3.61</c:v>
                </c:pt>
                <c:pt idx="4">
                  <c:v>5.05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39.69</c:v>
                </c:pt>
                <c:pt idx="1">
                  <c:v>44.52</c:v>
                </c:pt>
                <c:pt idx="2">
                  <c:v>46.88</c:v>
                </c:pt>
                <c:pt idx="3">
                  <c:v>47.15</c:v>
                </c:pt>
                <c:pt idx="4">
                  <c:v>51.28</c:v>
                </c:pt>
              </c:numCache>
            </c:numRef>
          </c:val>
        </c:ser>
        <c:dLbls>
          <c:showLegendKey val="0"/>
          <c:showVal val="0"/>
          <c:showCatName val="0"/>
          <c:showSerName val="0"/>
          <c:showPercent val="0"/>
          <c:showBubbleSize val="0"/>
        </c:dLbls>
        <c:gapWidth val="250"/>
        <c:overlap val="100"/>
        <c:axId val="101323136"/>
        <c:axId val="10132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6.47</c:v>
                </c:pt>
                <c:pt idx="1">
                  <c:v>2.12</c:v>
                </c:pt>
                <c:pt idx="2">
                  <c:v>3.87</c:v>
                </c:pt>
                <c:pt idx="3">
                  <c:v>0.96</c:v>
                </c:pt>
                <c:pt idx="4">
                  <c:v>3.27</c:v>
                </c:pt>
              </c:numCache>
            </c:numRef>
          </c:val>
          <c:smooth val="0"/>
        </c:ser>
        <c:dLbls>
          <c:showLegendKey val="0"/>
          <c:showVal val="0"/>
          <c:showCatName val="0"/>
          <c:showSerName val="0"/>
          <c:showPercent val="0"/>
          <c:showBubbleSize val="0"/>
        </c:dLbls>
        <c:marker val="1"/>
        <c:smooth val="0"/>
        <c:axId val="101323136"/>
        <c:axId val="101324672"/>
      </c:lineChart>
      <c:catAx>
        <c:axId val="1013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324672"/>
        <c:crosses val="autoZero"/>
        <c:auto val="1"/>
        <c:lblAlgn val="ctr"/>
        <c:lblOffset val="100"/>
        <c:tickLblSkip val="1"/>
        <c:tickMarkSkip val="1"/>
        <c:noMultiLvlLbl val="0"/>
      </c:catAx>
      <c:valAx>
        <c:axId val="10132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2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0.09</c:v>
                </c:pt>
                <c:pt idx="4">
                  <c:v>#N/A</c:v>
                </c:pt>
                <c:pt idx="5">
                  <c:v>0.08</c:v>
                </c:pt>
                <c:pt idx="6">
                  <c:v>#N/A</c:v>
                </c:pt>
                <c:pt idx="7">
                  <c:v>0.06</c:v>
                </c:pt>
                <c:pt idx="8">
                  <c:v>#N/A</c:v>
                </c:pt>
                <c:pt idx="9">
                  <c:v>0.04</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0.32</c:v>
                </c:pt>
                <c:pt idx="4">
                  <c:v>#N/A</c:v>
                </c:pt>
                <c:pt idx="5">
                  <c:v>0.31</c:v>
                </c:pt>
                <c:pt idx="6">
                  <c:v>#N/A</c:v>
                </c:pt>
                <c:pt idx="7">
                  <c:v>0.22</c:v>
                </c:pt>
                <c:pt idx="8">
                  <c:v>#N/A</c:v>
                </c:pt>
                <c:pt idx="9">
                  <c:v>0.24</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0.28999999999999998</c:v>
                </c:pt>
                <c:pt idx="4">
                  <c:v>#N/A</c:v>
                </c:pt>
                <c:pt idx="5">
                  <c:v>0.27</c:v>
                </c:pt>
                <c:pt idx="6">
                  <c:v>#N/A</c:v>
                </c:pt>
                <c:pt idx="7">
                  <c:v>0.3</c:v>
                </c:pt>
                <c:pt idx="8">
                  <c:v>#N/A</c:v>
                </c:pt>
                <c:pt idx="9">
                  <c:v>0.28000000000000003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0.56999999999999995</c:v>
                </c:pt>
                <c:pt idx="2">
                  <c:v>#N/A</c:v>
                </c:pt>
                <c:pt idx="3">
                  <c:v>0.4</c:v>
                </c:pt>
                <c:pt idx="4">
                  <c:v>#N/A</c:v>
                </c:pt>
                <c:pt idx="5">
                  <c:v>0.48</c:v>
                </c:pt>
                <c:pt idx="6">
                  <c:v>#N/A</c:v>
                </c:pt>
                <c:pt idx="7">
                  <c:v>0.45</c:v>
                </c:pt>
                <c:pt idx="8">
                  <c:v>#N/A</c:v>
                </c:pt>
                <c:pt idx="9">
                  <c:v>0.4</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0.46</c:v>
                </c:pt>
                <c:pt idx="2">
                  <c:v>#N/A</c:v>
                </c:pt>
                <c:pt idx="3">
                  <c:v>0.28000000000000003</c:v>
                </c:pt>
                <c:pt idx="4">
                  <c:v>#N/A</c:v>
                </c:pt>
                <c:pt idx="5">
                  <c:v>0.46</c:v>
                </c:pt>
                <c:pt idx="6">
                  <c:v>#N/A</c:v>
                </c:pt>
                <c:pt idx="7">
                  <c:v>0.4</c:v>
                </c:pt>
                <c:pt idx="8">
                  <c:v>#N/A</c:v>
                </c:pt>
                <c:pt idx="9">
                  <c:v>0.43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0.97</c:v>
                </c:pt>
                <c:pt idx="2">
                  <c:v>#N/A</c:v>
                </c:pt>
                <c:pt idx="3">
                  <c:v>1.1299999999999999</c:v>
                </c:pt>
                <c:pt idx="4">
                  <c:v>#N/A</c:v>
                </c:pt>
                <c:pt idx="5">
                  <c:v>1.1200000000000001</c:v>
                </c:pt>
                <c:pt idx="6">
                  <c:v>#N/A</c:v>
                </c:pt>
                <c:pt idx="7">
                  <c:v>1.91</c:v>
                </c:pt>
                <c:pt idx="8">
                  <c:v>#N/A</c:v>
                </c:pt>
                <c:pt idx="9">
                  <c:v>1.23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4.41</c:v>
                </c:pt>
                <c:pt idx="2">
                  <c:v>#N/A</c:v>
                </c:pt>
                <c:pt idx="3">
                  <c:v>3.75</c:v>
                </c:pt>
                <c:pt idx="4">
                  <c:v>#N/A</c:v>
                </c:pt>
                <c:pt idx="5">
                  <c:v>3.33</c:v>
                </c:pt>
                <c:pt idx="6">
                  <c:v>#N/A</c:v>
                </c:pt>
                <c:pt idx="7">
                  <c:v>3.6</c:v>
                </c:pt>
                <c:pt idx="8">
                  <c:v>#N/A</c:v>
                </c:pt>
                <c:pt idx="9">
                  <c:v>5.05</c:v>
                </c:pt>
              </c:numCache>
            </c:numRef>
          </c:val>
        </c:ser>
        <c:dLbls>
          <c:showLegendKey val="0"/>
          <c:showVal val="0"/>
          <c:showCatName val="0"/>
          <c:showSerName val="0"/>
          <c:showPercent val="0"/>
          <c:showBubbleSize val="0"/>
        </c:dLbls>
        <c:gapWidth val="150"/>
        <c:overlap val="100"/>
        <c:axId val="133154304"/>
        <c:axId val="133155840"/>
      </c:barChart>
      <c:catAx>
        <c:axId val="13315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55840"/>
        <c:crosses val="autoZero"/>
        <c:auto val="1"/>
        <c:lblAlgn val="ctr"/>
        <c:lblOffset val="100"/>
        <c:tickLblSkip val="1"/>
        <c:tickMarkSkip val="1"/>
        <c:noMultiLvlLbl val="0"/>
      </c:catAx>
      <c:valAx>
        <c:axId val="13315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5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680</c:v>
                </c:pt>
                <c:pt idx="5">
                  <c:v>616</c:v>
                </c:pt>
                <c:pt idx="8">
                  <c:v>603</c:v>
                </c:pt>
                <c:pt idx="11">
                  <c:v>622</c:v>
                </c:pt>
                <c:pt idx="14">
                  <c:v>612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9</c:v>
                </c:pt>
                <c:pt idx="6">
                  <c:v>6</c:v>
                </c:pt>
                <c:pt idx="9">
                  <c:v>4</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7</c:v>
                </c:pt>
                <c:pt idx="6">
                  <c:v>9</c:v>
                </c:pt>
                <c:pt idx="9">
                  <c:v>11</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167</c:v>
                </c:pt>
                <c:pt idx="3">
                  <c:v>149</c:v>
                </c:pt>
                <c:pt idx="6">
                  <c:v>169</c:v>
                </c:pt>
                <c:pt idx="9">
                  <c:v>167</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781</c:v>
                </c:pt>
                <c:pt idx="3">
                  <c:v>684</c:v>
                </c:pt>
                <c:pt idx="6">
                  <c:v>638</c:v>
                </c:pt>
                <c:pt idx="9">
                  <c:v>662</c:v>
                </c:pt>
                <c:pt idx="12">
                  <c:v>617</c:v>
                </c:pt>
              </c:numCache>
            </c:numRef>
          </c:val>
        </c:ser>
        <c:dLbls>
          <c:showLegendKey val="0"/>
          <c:showVal val="0"/>
          <c:showCatName val="0"/>
          <c:showSerName val="0"/>
          <c:showPercent val="0"/>
          <c:showBubbleSize val="0"/>
        </c:dLbls>
        <c:gapWidth val="100"/>
        <c:overlap val="100"/>
        <c:axId val="133785472"/>
        <c:axId val="13378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279</c:v>
                </c:pt>
                <c:pt idx="2">
                  <c:v>#N/A</c:v>
                </c:pt>
                <c:pt idx="3">
                  <c:v>#N/A</c:v>
                </c:pt>
                <c:pt idx="4">
                  <c:v>233</c:v>
                </c:pt>
                <c:pt idx="5">
                  <c:v>#N/A</c:v>
                </c:pt>
                <c:pt idx="6">
                  <c:v>#N/A</c:v>
                </c:pt>
                <c:pt idx="7">
                  <c:v>219</c:v>
                </c:pt>
                <c:pt idx="8">
                  <c:v>#N/A</c:v>
                </c:pt>
                <c:pt idx="9">
                  <c:v>#N/A</c:v>
                </c:pt>
                <c:pt idx="10">
                  <c:v>222</c:v>
                </c:pt>
                <c:pt idx="11">
                  <c:v>#N/A</c:v>
                </c:pt>
                <c:pt idx="12">
                  <c:v>#N/A</c:v>
                </c:pt>
                <c:pt idx="13">
                  <c:v>173</c:v>
                </c:pt>
                <c:pt idx="14">
                  <c:v>#N/A</c:v>
                </c:pt>
              </c:numCache>
            </c:numRef>
          </c:val>
          <c:smooth val="0"/>
        </c:ser>
        <c:dLbls>
          <c:showLegendKey val="0"/>
          <c:showVal val="0"/>
          <c:showCatName val="0"/>
          <c:showSerName val="0"/>
          <c:showPercent val="0"/>
          <c:showBubbleSize val="0"/>
        </c:dLbls>
        <c:marker val="1"/>
        <c:smooth val="0"/>
        <c:axId val="133785472"/>
        <c:axId val="133787648"/>
      </c:lineChart>
      <c:catAx>
        <c:axId val="13378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87648"/>
        <c:crosses val="autoZero"/>
        <c:auto val="1"/>
        <c:lblAlgn val="ctr"/>
        <c:lblOffset val="100"/>
        <c:tickLblSkip val="1"/>
        <c:tickMarkSkip val="1"/>
        <c:noMultiLvlLbl val="0"/>
      </c:catAx>
      <c:valAx>
        <c:axId val="13378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8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5186</c:v>
                </c:pt>
                <c:pt idx="5">
                  <c:v>5393</c:v>
                </c:pt>
                <c:pt idx="8">
                  <c:v>5410</c:v>
                </c:pt>
                <c:pt idx="11">
                  <c:v>5334</c:v>
                </c:pt>
                <c:pt idx="14">
                  <c:v>5512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481</c:v>
                </c:pt>
                <c:pt idx="5">
                  <c:v>547</c:v>
                </c:pt>
                <c:pt idx="8">
                  <c:v>514</c:v>
                </c:pt>
                <c:pt idx="11">
                  <c:v>482</c:v>
                </c:pt>
                <c:pt idx="14">
                  <c:v>451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3957</c:v>
                </c:pt>
                <c:pt idx="5">
                  <c:v>4239</c:v>
                </c:pt>
                <c:pt idx="8">
                  <c:v>4553</c:v>
                </c:pt>
                <c:pt idx="11">
                  <c:v>4512</c:v>
                </c:pt>
                <c:pt idx="14">
                  <c:v>4610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1121</c:v>
                </c:pt>
                <c:pt idx="3">
                  <c:v>1136</c:v>
                </c:pt>
                <c:pt idx="6">
                  <c:v>1139</c:v>
                </c:pt>
                <c:pt idx="9">
                  <c:v>1104</c:v>
                </c:pt>
                <c:pt idx="12">
                  <c:v>939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115</c:v>
                </c:pt>
                <c:pt idx="3">
                  <c:v>137</c:v>
                </c:pt>
                <c:pt idx="6">
                  <c:v>126</c:v>
                </c:pt>
                <c:pt idx="9">
                  <c:v>112</c:v>
                </c:pt>
                <c:pt idx="12">
                  <c:v>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1572</c:v>
                </c:pt>
                <c:pt idx="3">
                  <c:v>1603</c:v>
                </c:pt>
                <c:pt idx="6">
                  <c:v>1580</c:v>
                </c:pt>
                <c:pt idx="9">
                  <c:v>1631</c:v>
                </c:pt>
                <c:pt idx="12">
                  <c:v>1651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c:v>
                </c:pt>
                <c:pt idx="3">
                  <c:v>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5918</c:v>
                </c:pt>
                <c:pt idx="3">
                  <c:v>5993</c:v>
                </c:pt>
                <c:pt idx="6">
                  <c:v>6105</c:v>
                </c:pt>
                <c:pt idx="9">
                  <c:v>6044</c:v>
                </c:pt>
                <c:pt idx="12">
                  <c:v>6341</c:v>
                </c:pt>
              </c:numCache>
            </c:numRef>
          </c:val>
        </c:ser>
        <c:dLbls>
          <c:showLegendKey val="0"/>
          <c:showVal val="0"/>
          <c:showCatName val="0"/>
          <c:showSerName val="0"/>
          <c:showPercent val="0"/>
          <c:showBubbleSize val="0"/>
        </c:dLbls>
        <c:gapWidth val="100"/>
        <c:overlap val="100"/>
        <c:axId val="133841280"/>
        <c:axId val="13384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3841280"/>
        <c:axId val="133843200"/>
      </c:lineChart>
      <c:catAx>
        <c:axId val="1338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43200"/>
        <c:crosses val="autoZero"/>
        <c:auto val="1"/>
        <c:lblAlgn val="ctr"/>
        <c:lblOffset val="100"/>
        <c:tickLblSkip val="1"/>
        <c:tickMarkSkip val="1"/>
        <c:noMultiLvlLbl val="0"/>
      </c:catAx>
      <c:valAx>
        <c:axId val="13384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5,644
5,499
404.94
5,516,345
5,314,681
172,914
3,423,394
6,341,285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0.02</a:t>
          </a:r>
          <a:r>
            <a:rPr kumimoji="1" lang="ja-JP" altLang="en-US" sz="1300">
              <a:latin typeface="ＭＳ Ｐゴシック"/>
            </a:rPr>
            <a:t>ポイント下回っており、平成２２年度以降はほぼ横ばいに推移していて、収入・支出に大幅な増減要因がないことから概ね現状維持となっているが、今後も職員定数管理や給与の適正化をはじめ、投資的経費の抑制による歳出削減に努めるとともに、景気低迷の影響により町税が落ち込む中、徴収対策の強化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6" name="直線コネクタ 65"/>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69" name="直線コネクタ 68"/>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2" name="直線コネクタ 71"/>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135467</xdr:rowOff>
    </xdr:to>
    <xdr:cxnSp macro="">
      <xdr:nvCxnSpPr>
        <xdr:cNvPr id="75" name="直線コネクタ 74"/>
        <xdr:cNvCxnSpPr/>
      </xdr:nvCxnSpPr>
      <xdr:spPr>
        <a:xfrm>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5" name="円/楕円 84"/>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6"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7" name="円/楕円 86"/>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8" name="テキスト ボックス 87"/>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89" name="円/楕円 88"/>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0" name="テキスト ボックス 89"/>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1" name="円/楕円 90"/>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2" name="テキスト ボックス 91"/>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3" name="円/楕円 92"/>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4" name="テキスト ボックス 93"/>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「町定員適正化計画」に基づく適正な職員定数管理や義務的経費の抑制及び公債費の減少により、類似団体平均を下回る</a:t>
          </a:r>
          <a:r>
            <a:rPr kumimoji="1" lang="en-US" altLang="ja-JP" sz="1300">
              <a:latin typeface="ＭＳ Ｐゴシック"/>
            </a:rPr>
            <a:t>79.7</a:t>
          </a:r>
          <a:r>
            <a:rPr kumimoji="1" lang="ja-JP" altLang="en-US" sz="1300">
              <a:latin typeface="ＭＳ Ｐゴシック"/>
            </a:rPr>
            <a:t>％となっている。今後も合併協議破綻を受け策定した「町行政改革大綱」の基本方針や重点事項を踏襲し、町税等の徴収率向上や町債の適正な発行など、健全財政確立のための継続的な取り組みにより、現行水準の維持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80645</xdr:rowOff>
    </xdr:from>
    <xdr:to>
      <xdr:col>7</xdr:col>
      <xdr:colOff>152400</xdr:colOff>
      <xdr:row>62</xdr:row>
      <xdr:rowOff>153035</xdr:rowOff>
    </xdr:to>
    <xdr:cxnSp macro="">
      <xdr:nvCxnSpPr>
        <xdr:cNvPr id="129" name="直線コネクタ 128"/>
        <xdr:cNvCxnSpPr/>
      </xdr:nvCxnSpPr>
      <xdr:spPr>
        <a:xfrm>
          <a:off x="4114800" y="107105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80645</xdr:rowOff>
    </xdr:from>
    <xdr:to>
      <xdr:col>6</xdr:col>
      <xdr:colOff>0</xdr:colOff>
      <xdr:row>62</xdr:row>
      <xdr:rowOff>116840</xdr:rowOff>
    </xdr:to>
    <xdr:cxnSp macro="">
      <xdr:nvCxnSpPr>
        <xdr:cNvPr id="132" name="直線コネクタ 131"/>
        <xdr:cNvCxnSpPr/>
      </xdr:nvCxnSpPr>
      <xdr:spPr>
        <a:xfrm flipV="1">
          <a:off x="3225800" y="107105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108796</xdr:rowOff>
    </xdr:from>
    <xdr:to>
      <xdr:col>4</xdr:col>
      <xdr:colOff>482600</xdr:colOff>
      <xdr:row>62</xdr:row>
      <xdr:rowOff>116840</xdr:rowOff>
    </xdr:to>
    <xdr:cxnSp macro="">
      <xdr:nvCxnSpPr>
        <xdr:cNvPr id="135" name="直線コネクタ 134"/>
        <xdr:cNvCxnSpPr/>
      </xdr:nvCxnSpPr>
      <xdr:spPr>
        <a:xfrm>
          <a:off x="2336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108796</xdr:rowOff>
    </xdr:to>
    <xdr:cxnSp macro="">
      <xdr:nvCxnSpPr>
        <xdr:cNvPr id="138" name="直線コネクタ 137"/>
        <xdr:cNvCxnSpPr/>
      </xdr:nvCxnSpPr>
      <xdr:spPr>
        <a:xfrm>
          <a:off x="1447800" y="1069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102235</xdr:rowOff>
    </xdr:from>
    <xdr:to>
      <xdr:col>7</xdr:col>
      <xdr:colOff>203200</xdr:colOff>
      <xdr:row>63</xdr:row>
      <xdr:rowOff>32385</xdr:rowOff>
    </xdr:to>
    <xdr:sp macro="" textlink="">
      <xdr:nvSpPr>
        <xdr:cNvPr id="148" name="円/楕円 147"/>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118762</xdr:rowOff>
    </xdr:from>
    <xdr:ext cx="762000" cy="259045"/>
    <xdr:sp macro="" textlink="">
      <xdr:nvSpPr>
        <xdr:cNvPr id="149" name="財政構造の弾力性該当値テキスト"/>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29845</xdr:rowOff>
    </xdr:from>
    <xdr:to>
      <xdr:col>6</xdr:col>
      <xdr:colOff>50800</xdr:colOff>
      <xdr:row>62</xdr:row>
      <xdr:rowOff>131445</xdr:rowOff>
    </xdr:to>
    <xdr:sp macro="" textlink="">
      <xdr:nvSpPr>
        <xdr:cNvPr id="150" name="円/楕円 149"/>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141622</xdr:rowOff>
    </xdr:from>
    <xdr:ext cx="736600" cy="259045"/>
    <xdr:sp macro="" textlink="">
      <xdr:nvSpPr>
        <xdr:cNvPr id="151" name="テキスト ボックス 150"/>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2" name="円/楕円 151"/>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3" name="テキスト ボックス 152"/>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57996</xdr:rowOff>
    </xdr:from>
    <xdr:to>
      <xdr:col>3</xdr:col>
      <xdr:colOff>330200</xdr:colOff>
      <xdr:row>62</xdr:row>
      <xdr:rowOff>159596</xdr:rowOff>
    </xdr:to>
    <xdr:sp macro="" textlink="">
      <xdr:nvSpPr>
        <xdr:cNvPr id="154" name="円/楕円 153"/>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55" name="テキスト ボックス 154"/>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6" name="円/楕円 155"/>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7" name="テキスト ボックス 156"/>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[300,762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人件費、物件費及び維持補修費合計額の人口１人当たりの金額が、類似団体平均を上回っている。人件費（対前年度比</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）はほぼ横ばいに推移しているが、物件費（対前年度比</a:t>
          </a:r>
          <a:r>
            <a:rPr lang="en-US" altLang="ja-JP" sz="1100" b="0" i="0" baseline="0">
              <a:solidFill>
                <a:schemeClr val="dk1"/>
              </a:solidFill>
              <a:effectLst/>
              <a:latin typeface="+mn-lt"/>
              <a:ea typeface="+mn-ea"/>
              <a:cs typeface="+mn-cs"/>
            </a:rPr>
            <a:t>14.7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大幅な減額</a:t>
          </a:r>
          <a:r>
            <a:rPr lang="ja-JP" altLang="ja-JP" sz="1100" b="0" i="0" baseline="0">
              <a:solidFill>
                <a:schemeClr val="dk1"/>
              </a:solidFill>
              <a:effectLst/>
              <a:latin typeface="+mn-lt"/>
              <a:ea typeface="+mn-ea"/>
              <a:cs typeface="+mn-cs"/>
            </a:rPr>
            <a:t>、維持補修費（前年度比</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）は大幅な増額となっている。人件費は、退職者未補充により若年層職員数が少ないことから類似団体を上回っており、物件費については、</a:t>
          </a:r>
          <a:r>
            <a:rPr lang="ja-JP" altLang="en-US" sz="1100" b="0" i="0" baseline="0">
              <a:solidFill>
                <a:schemeClr val="dk1"/>
              </a:solidFill>
              <a:effectLst/>
              <a:latin typeface="+mn-lt"/>
              <a:ea typeface="+mn-ea"/>
              <a:cs typeface="+mn-cs"/>
            </a:rPr>
            <a:t>クリニックさろまに係る医療機器・</a:t>
          </a:r>
          <a:r>
            <a:rPr lang="ja-JP" altLang="ja-JP" sz="1100" b="0" i="0" baseline="0">
              <a:solidFill>
                <a:schemeClr val="dk1"/>
              </a:solidFill>
              <a:effectLst/>
              <a:latin typeface="+mn-lt"/>
              <a:ea typeface="+mn-ea"/>
              <a:cs typeface="+mn-cs"/>
            </a:rPr>
            <a:t>備品</a:t>
          </a:r>
          <a:r>
            <a:rPr lang="ja-JP" altLang="en-US" sz="1100" b="0" i="0" baseline="0">
              <a:solidFill>
                <a:schemeClr val="dk1"/>
              </a:solidFill>
              <a:effectLst/>
              <a:latin typeface="+mn-lt"/>
              <a:ea typeface="+mn-ea"/>
              <a:cs typeface="+mn-cs"/>
            </a:rPr>
            <a:t>・消耗品</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となっている。維持補修費は、道路管理費の増加により大幅な増額となっている。人件費、物件費については、今後も「町行政改革大綱」や「町定員適正化計画」に基づき経費の抑制に努める。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33589</xdr:rowOff>
    </xdr:from>
    <xdr:to>
      <xdr:col>7</xdr:col>
      <xdr:colOff>152400</xdr:colOff>
      <xdr:row>85</xdr:row>
      <xdr:rowOff>79127</xdr:rowOff>
    </xdr:to>
    <xdr:cxnSp macro="">
      <xdr:nvCxnSpPr>
        <xdr:cNvPr id="189" name="直線コネクタ 188"/>
        <xdr:cNvCxnSpPr/>
      </xdr:nvCxnSpPr>
      <xdr:spPr>
        <a:xfrm flipV="1">
          <a:off x="4114800" y="14606839"/>
          <a:ext cx="83820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161849</xdr:rowOff>
    </xdr:from>
    <xdr:to>
      <xdr:col>6</xdr:col>
      <xdr:colOff>0</xdr:colOff>
      <xdr:row>85</xdr:row>
      <xdr:rowOff>79127</xdr:rowOff>
    </xdr:to>
    <xdr:cxnSp macro="">
      <xdr:nvCxnSpPr>
        <xdr:cNvPr id="192" name="直線コネクタ 191"/>
        <xdr:cNvCxnSpPr/>
      </xdr:nvCxnSpPr>
      <xdr:spPr>
        <a:xfrm>
          <a:off x="3225800" y="14563649"/>
          <a:ext cx="889000" cy="8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161849</xdr:rowOff>
    </xdr:from>
    <xdr:to>
      <xdr:col>4</xdr:col>
      <xdr:colOff>482600</xdr:colOff>
      <xdr:row>84</xdr:row>
      <xdr:rowOff>165506</xdr:rowOff>
    </xdr:to>
    <xdr:cxnSp macro="">
      <xdr:nvCxnSpPr>
        <xdr:cNvPr id="195" name="直線コネクタ 194"/>
        <xdr:cNvCxnSpPr/>
      </xdr:nvCxnSpPr>
      <xdr:spPr>
        <a:xfrm flipV="1">
          <a:off x="2336800" y="1456364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127491</xdr:rowOff>
    </xdr:from>
    <xdr:to>
      <xdr:col>3</xdr:col>
      <xdr:colOff>279400</xdr:colOff>
      <xdr:row>84</xdr:row>
      <xdr:rowOff>165506</xdr:rowOff>
    </xdr:to>
    <xdr:cxnSp macro="">
      <xdr:nvCxnSpPr>
        <xdr:cNvPr id="198" name="直線コネクタ 197"/>
        <xdr:cNvCxnSpPr/>
      </xdr:nvCxnSpPr>
      <xdr:spPr>
        <a:xfrm>
          <a:off x="1447800" y="14529291"/>
          <a:ext cx="889000" cy="3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154239</xdr:rowOff>
    </xdr:from>
    <xdr:to>
      <xdr:col>7</xdr:col>
      <xdr:colOff>203200</xdr:colOff>
      <xdr:row>85</xdr:row>
      <xdr:rowOff>84389</xdr:rowOff>
    </xdr:to>
    <xdr:sp macro="" textlink="">
      <xdr:nvSpPr>
        <xdr:cNvPr id="208" name="円/楕円 207"/>
        <xdr:cNvSpPr/>
      </xdr:nvSpPr>
      <xdr:spPr>
        <a:xfrm>
          <a:off x="4902200" y="145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126316</xdr:rowOff>
    </xdr:from>
    <xdr:ext cx="762000" cy="259045"/>
    <xdr:sp macro="" textlink="">
      <xdr:nvSpPr>
        <xdr:cNvPr id="209" name="人件費・物件費等の状況該当値テキスト"/>
        <xdr:cNvSpPr txBox="1"/>
      </xdr:nvSpPr>
      <xdr:spPr>
        <a:xfrm>
          <a:off x="5041900" y="1452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300,762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28327</xdr:rowOff>
    </xdr:from>
    <xdr:to>
      <xdr:col>6</xdr:col>
      <xdr:colOff>50800</xdr:colOff>
      <xdr:row>85</xdr:row>
      <xdr:rowOff>129927</xdr:rowOff>
    </xdr:to>
    <xdr:sp macro="" textlink="">
      <xdr:nvSpPr>
        <xdr:cNvPr id="210" name="円/楕円 209"/>
        <xdr:cNvSpPr/>
      </xdr:nvSpPr>
      <xdr:spPr>
        <a:xfrm>
          <a:off x="4064000" y="146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114704</xdr:rowOff>
    </xdr:from>
    <xdr:ext cx="736600" cy="259045"/>
    <xdr:sp macro="" textlink="">
      <xdr:nvSpPr>
        <xdr:cNvPr id="211" name="テキスト ボックス 210"/>
        <xdr:cNvSpPr txBox="1"/>
      </xdr:nvSpPr>
      <xdr:spPr>
        <a:xfrm>
          <a:off x="3733800" y="1468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319,634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111049</xdr:rowOff>
    </xdr:from>
    <xdr:to>
      <xdr:col>4</xdr:col>
      <xdr:colOff>533400</xdr:colOff>
      <xdr:row>85</xdr:row>
      <xdr:rowOff>41199</xdr:rowOff>
    </xdr:to>
    <xdr:sp macro="" textlink="">
      <xdr:nvSpPr>
        <xdr:cNvPr id="212" name="円/楕円 211"/>
        <xdr:cNvSpPr/>
      </xdr:nvSpPr>
      <xdr:spPr>
        <a:xfrm>
          <a:off x="3175000" y="145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25976</xdr:rowOff>
    </xdr:from>
    <xdr:ext cx="762000" cy="259045"/>
    <xdr:sp macro="" textlink="">
      <xdr:nvSpPr>
        <xdr:cNvPr id="213" name="テキスト ボックス 212"/>
        <xdr:cNvSpPr txBox="1"/>
      </xdr:nvSpPr>
      <xdr:spPr>
        <a:xfrm>
          <a:off x="2844800" y="1459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282,863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114706</xdr:rowOff>
    </xdr:from>
    <xdr:to>
      <xdr:col>3</xdr:col>
      <xdr:colOff>330200</xdr:colOff>
      <xdr:row>85</xdr:row>
      <xdr:rowOff>44856</xdr:rowOff>
    </xdr:to>
    <xdr:sp macro="" textlink="">
      <xdr:nvSpPr>
        <xdr:cNvPr id="214" name="円/楕円 213"/>
        <xdr:cNvSpPr/>
      </xdr:nvSpPr>
      <xdr:spPr>
        <a:xfrm>
          <a:off x="2286000" y="145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29633</xdr:rowOff>
    </xdr:from>
    <xdr:ext cx="762000" cy="259045"/>
    <xdr:sp macro="" textlink="">
      <xdr:nvSpPr>
        <xdr:cNvPr id="215" name="テキスト ボックス 214"/>
        <xdr:cNvSpPr txBox="1"/>
      </xdr:nvSpPr>
      <xdr:spPr>
        <a:xfrm>
          <a:off x="1955800" y="1460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284,379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76691</xdr:rowOff>
    </xdr:from>
    <xdr:to>
      <xdr:col>2</xdr:col>
      <xdr:colOff>127000</xdr:colOff>
      <xdr:row>85</xdr:row>
      <xdr:rowOff>6841</xdr:rowOff>
    </xdr:to>
    <xdr:sp macro="" textlink="">
      <xdr:nvSpPr>
        <xdr:cNvPr id="216" name="円/楕円 215"/>
        <xdr:cNvSpPr/>
      </xdr:nvSpPr>
      <xdr:spPr>
        <a:xfrm>
          <a:off x="1397000" y="144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163068</xdr:rowOff>
    </xdr:from>
    <xdr:ext cx="762000" cy="259045"/>
    <xdr:sp macro="" textlink="">
      <xdr:nvSpPr>
        <xdr:cNvPr id="217" name="テキスト ボックス 216"/>
        <xdr:cNvSpPr txBox="1"/>
      </xdr:nvSpPr>
      <xdr:spPr>
        <a:xfrm>
          <a:off x="1066800" y="145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類似団体の平均を上回っているが、主な要因は退職者未補充による若年層職員が少ないことが挙げられる。今後は「町定員適正化計画」を基本とし、引き続き給与の適正化に努めていく。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86</xdr:row>
      <xdr:rowOff>254</xdr:rowOff>
    </xdr:to>
    <xdr:cxnSp macro="">
      <xdr:nvCxnSpPr>
        <xdr:cNvPr id="249" name="直線コネクタ 248"/>
        <xdr:cNvCxnSpPr/>
      </xdr:nvCxnSpPr>
      <xdr:spPr>
        <a:xfrm flipV="1">
          <a:off x="16179800" y="147159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88</xdr:row>
      <xdr:rowOff>110998</xdr:rowOff>
    </xdr:to>
    <xdr:cxnSp macro="">
      <xdr:nvCxnSpPr>
        <xdr:cNvPr id="252" name="直線コネクタ 251"/>
        <xdr:cNvCxnSpPr/>
      </xdr:nvCxnSpPr>
      <xdr:spPr>
        <a:xfrm flipV="1">
          <a:off x="15290800" y="14744954"/>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57913</xdr:rowOff>
    </xdr:from>
    <xdr:to>
      <xdr:col>22</xdr:col>
      <xdr:colOff>203200</xdr:colOff>
      <xdr:row>88</xdr:row>
      <xdr:rowOff>110998</xdr:rowOff>
    </xdr:to>
    <xdr:cxnSp macro="">
      <xdr:nvCxnSpPr>
        <xdr:cNvPr id="255" name="直線コネクタ 254"/>
        <xdr:cNvCxnSpPr/>
      </xdr:nvCxnSpPr>
      <xdr:spPr>
        <a:xfrm>
          <a:off x="14401800" y="15145513"/>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38863</xdr:rowOff>
    </xdr:from>
    <xdr:to>
      <xdr:col>21</xdr:col>
      <xdr:colOff>0</xdr:colOff>
      <xdr:row>88</xdr:row>
      <xdr:rowOff>57913</xdr:rowOff>
    </xdr:to>
    <xdr:cxnSp macro="">
      <xdr:nvCxnSpPr>
        <xdr:cNvPr id="258" name="直線コネクタ 257"/>
        <xdr:cNvCxnSpPr/>
      </xdr:nvCxnSpPr>
      <xdr:spPr>
        <a:xfrm>
          <a:off x="13512800" y="1478356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68" name="円/楕円 267"/>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64025</xdr:rowOff>
    </xdr:from>
    <xdr:ext cx="762000" cy="259045"/>
    <xdr:sp macro="" textlink="">
      <xdr:nvSpPr>
        <xdr:cNvPr id="269" name="給与水準   （国との比較）該当値テキスト"/>
        <xdr:cNvSpPr txBox="1"/>
      </xdr:nvSpPr>
      <xdr:spPr>
        <a:xfrm>
          <a:off x="17106900" y="1463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0" name="円/楕円 269"/>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1" name="テキスト ボックス 270"/>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60198</xdr:rowOff>
    </xdr:from>
    <xdr:to>
      <xdr:col>22</xdr:col>
      <xdr:colOff>254000</xdr:colOff>
      <xdr:row>88</xdr:row>
      <xdr:rowOff>161798</xdr:rowOff>
    </xdr:to>
    <xdr:sp macro="" textlink="">
      <xdr:nvSpPr>
        <xdr:cNvPr id="272" name="円/楕円 271"/>
        <xdr:cNvSpPr/>
      </xdr:nvSpPr>
      <xdr:spPr>
        <a:xfrm>
          <a:off x="15240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146575</xdr:rowOff>
    </xdr:from>
    <xdr:ext cx="762000" cy="259045"/>
    <xdr:sp macro="" textlink="">
      <xdr:nvSpPr>
        <xdr:cNvPr id="273" name="テキスト ボックス 272"/>
        <xdr:cNvSpPr txBox="1"/>
      </xdr:nvSpPr>
      <xdr:spPr>
        <a:xfrm>
          <a:off x="14909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7113</xdr:rowOff>
    </xdr:from>
    <xdr:to>
      <xdr:col>21</xdr:col>
      <xdr:colOff>50800</xdr:colOff>
      <xdr:row>88</xdr:row>
      <xdr:rowOff>108713</xdr:rowOff>
    </xdr:to>
    <xdr:sp macro="" textlink="">
      <xdr:nvSpPr>
        <xdr:cNvPr id="274" name="円/楕円 273"/>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93490</xdr:rowOff>
    </xdr:from>
    <xdr:ext cx="762000" cy="259045"/>
    <xdr:sp macro="" textlink="">
      <xdr:nvSpPr>
        <xdr:cNvPr id="275" name="テキスト ボックス 274"/>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159513</xdr:rowOff>
    </xdr:from>
    <xdr:to>
      <xdr:col>19</xdr:col>
      <xdr:colOff>533400</xdr:colOff>
      <xdr:row>86</xdr:row>
      <xdr:rowOff>89663</xdr:rowOff>
    </xdr:to>
    <xdr:sp macro="" textlink="">
      <xdr:nvSpPr>
        <xdr:cNvPr id="276" name="円/楕円 275"/>
        <xdr:cNvSpPr/>
      </xdr:nvSpPr>
      <xdr:spPr>
        <a:xfrm>
          <a:off x="13462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74440</xdr:rowOff>
    </xdr:from>
    <xdr:ext cx="762000" cy="259045"/>
    <xdr:sp macro="" textlink="">
      <xdr:nvSpPr>
        <xdr:cNvPr id="277" name="テキスト ボックス 276"/>
        <xdr:cNvSpPr txBox="1"/>
      </xdr:nvSpPr>
      <xdr:spPr>
        <a:xfrm>
          <a:off x="13131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類似団体の平均を上回っており、前年度と比較して若干増加しているが、「町定員適正化計画」に基づく職員数の抑制を基本とした定員管理によるものであり、今後も職員数の適正化に努めていく。</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74785</xdr:rowOff>
    </xdr:from>
    <xdr:to>
      <xdr:col>24</xdr:col>
      <xdr:colOff>558800</xdr:colOff>
      <xdr:row>62</xdr:row>
      <xdr:rowOff>94778</xdr:rowOff>
    </xdr:to>
    <xdr:cxnSp macro="">
      <xdr:nvCxnSpPr>
        <xdr:cNvPr id="314" name="直線コネクタ 313"/>
        <xdr:cNvCxnSpPr/>
      </xdr:nvCxnSpPr>
      <xdr:spPr>
        <a:xfrm>
          <a:off x="16179800" y="10704685"/>
          <a:ext cx="8382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5"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74785</xdr:rowOff>
    </xdr:from>
    <xdr:to>
      <xdr:col>23</xdr:col>
      <xdr:colOff>406400</xdr:colOff>
      <xdr:row>62</xdr:row>
      <xdr:rowOff>87195</xdr:rowOff>
    </xdr:to>
    <xdr:cxnSp macro="">
      <xdr:nvCxnSpPr>
        <xdr:cNvPr id="317" name="直線コネクタ 316"/>
        <xdr:cNvCxnSpPr/>
      </xdr:nvCxnSpPr>
      <xdr:spPr>
        <a:xfrm flipV="1">
          <a:off x="15290800" y="1070468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19" name="テキスト ボックス 318"/>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87195</xdr:rowOff>
    </xdr:from>
    <xdr:to>
      <xdr:col>22</xdr:col>
      <xdr:colOff>203200</xdr:colOff>
      <xdr:row>62</xdr:row>
      <xdr:rowOff>116840</xdr:rowOff>
    </xdr:to>
    <xdr:cxnSp macro="">
      <xdr:nvCxnSpPr>
        <xdr:cNvPr id="320" name="直線コネクタ 319"/>
        <xdr:cNvCxnSpPr/>
      </xdr:nvCxnSpPr>
      <xdr:spPr>
        <a:xfrm flipV="1">
          <a:off x="14401800" y="10717095"/>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2" name="テキスト ボックス 321"/>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108567</xdr:rowOff>
    </xdr:from>
    <xdr:to>
      <xdr:col>21</xdr:col>
      <xdr:colOff>0</xdr:colOff>
      <xdr:row>62</xdr:row>
      <xdr:rowOff>116840</xdr:rowOff>
    </xdr:to>
    <xdr:cxnSp macro="">
      <xdr:nvCxnSpPr>
        <xdr:cNvPr id="323" name="直線コネクタ 322"/>
        <xdr:cNvCxnSpPr/>
      </xdr:nvCxnSpPr>
      <xdr:spPr>
        <a:xfrm>
          <a:off x="13512800" y="10738467"/>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5" name="テキスト ボックス 324"/>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7" name="テキスト ボックス 326"/>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43978</xdr:rowOff>
    </xdr:from>
    <xdr:to>
      <xdr:col>24</xdr:col>
      <xdr:colOff>609600</xdr:colOff>
      <xdr:row>62</xdr:row>
      <xdr:rowOff>145578</xdr:rowOff>
    </xdr:to>
    <xdr:sp macro="" textlink="">
      <xdr:nvSpPr>
        <xdr:cNvPr id="333" name="円/楕円 332"/>
        <xdr:cNvSpPr/>
      </xdr:nvSpPr>
      <xdr:spPr>
        <a:xfrm>
          <a:off x="16967200" y="106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16055</xdr:rowOff>
    </xdr:from>
    <xdr:ext cx="762000" cy="259045"/>
    <xdr:sp macro="" textlink="">
      <xdr:nvSpPr>
        <xdr:cNvPr id="334" name="定員管理の状況該当値テキスト"/>
        <xdr:cNvSpPr txBox="1"/>
      </xdr:nvSpPr>
      <xdr:spPr>
        <a:xfrm>
          <a:off x="17106900" y="1064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23985</xdr:rowOff>
    </xdr:from>
    <xdr:to>
      <xdr:col>23</xdr:col>
      <xdr:colOff>457200</xdr:colOff>
      <xdr:row>62</xdr:row>
      <xdr:rowOff>125585</xdr:rowOff>
    </xdr:to>
    <xdr:sp macro="" textlink="">
      <xdr:nvSpPr>
        <xdr:cNvPr id="335" name="円/楕円 334"/>
        <xdr:cNvSpPr/>
      </xdr:nvSpPr>
      <xdr:spPr>
        <a:xfrm>
          <a:off x="16129000" y="10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110362</xdr:rowOff>
    </xdr:from>
    <xdr:ext cx="736600" cy="259045"/>
    <xdr:sp macro="" textlink="">
      <xdr:nvSpPr>
        <xdr:cNvPr id="336" name="テキスト ボックス 335"/>
        <xdr:cNvSpPr txBox="1"/>
      </xdr:nvSpPr>
      <xdr:spPr>
        <a:xfrm>
          <a:off x="15798800" y="1074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36395</xdr:rowOff>
    </xdr:from>
    <xdr:to>
      <xdr:col>22</xdr:col>
      <xdr:colOff>254000</xdr:colOff>
      <xdr:row>62</xdr:row>
      <xdr:rowOff>137995</xdr:rowOff>
    </xdr:to>
    <xdr:sp macro="" textlink="">
      <xdr:nvSpPr>
        <xdr:cNvPr id="337" name="円/楕円 336"/>
        <xdr:cNvSpPr/>
      </xdr:nvSpPr>
      <xdr:spPr>
        <a:xfrm>
          <a:off x="15240000" y="106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122772</xdr:rowOff>
    </xdr:from>
    <xdr:ext cx="762000" cy="259045"/>
    <xdr:sp macro="" textlink="">
      <xdr:nvSpPr>
        <xdr:cNvPr id="338" name="テキスト ボックス 337"/>
        <xdr:cNvSpPr txBox="1"/>
      </xdr:nvSpPr>
      <xdr:spPr>
        <a:xfrm>
          <a:off x="14909800" y="107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66040</xdr:rowOff>
    </xdr:from>
    <xdr:to>
      <xdr:col>21</xdr:col>
      <xdr:colOff>50800</xdr:colOff>
      <xdr:row>62</xdr:row>
      <xdr:rowOff>167640</xdr:rowOff>
    </xdr:to>
    <xdr:sp macro="" textlink="">
      <xdr:nvSpPr>
        <xdr:cNvPr id="339" name="円/楕円 338"/>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152417</xdr:rowOff>
    </xdr:from>
    <xdr:ext cx="762000" cy="259045"/>
    <xdr:sp macro="" textlink="">
      <xdr:nvSpPr>
        <xdr:cNvPr id="340" name="テキスト ボックス 339"/>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57767</xdr:rowOff>
    </xdr:from>
    <xdr:to>
      <xdr:col>19</xdr:col>
      <xdr:colOff>533400</xdr:colOff>
      <xdr:row>62</xdr:row>
      <xdr:rowOff>159367</xdr:rowOff>
    </xdr:to>
    <xdr:sp macro="" textlink="">
      <xdr:nvSpPr>
        <xdr:cNvPr id="341" name="円/楕円 340"/>
        <xdr:cNvSpPr/>
      </xdr:nvSpPr>
      <xdr:spPr>
        <a:xfrm>
          <a:off x="13462000" y="106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144144</xdr:rowOff>
    </xdr:from>
    <xdr:ext cx="762000" cy="259045"/>
    <xdr:sp macro="" textlink="">
      <xdr:nvSpPr>
        <xdr:cNvPr id="342" name="テキスト ボックス 341"/>
        <xdr:cNvSpPr txBox="1"/>
      </xdr:nvSpPr>
      <xdr:spPr>
        <a:xfrm>
          <a:off x="13131800" y="107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類似団体の平均を下回っており、今後も大型事業の適切な取捨選択や緊急性及び実効性の高い的確な事業の実施により、引き続き財政の健全化に努めていく。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47244</xdr:rowOff>
    </xdr:from>
    <xdr:to>
      <xdr:col>24</xdr:col>
      <xdr:colOff>558800</xdr:colOff>
      <xdr:row>41</xdr:row>
      <xdr:rowOff>81026</xdr:rowOff>
    </xdr:to>
    <xdr:cxnSp macro="">
      <xdr:nvCxnSpPr>
        <xdr:cNvPr id="373" name="直線コネクタ 372"/>
        <xdr:cNvCxnSpPr/>
      </xdr:nvCxnSpPr>
      <xdr:spPr>
        <a:xfrm flipV="1">
          <a:off x="16179800" y="707669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114808</xdr:rowOff>
    </xdr:to>
    <xdr:cxnSp macro="">
      <xdr:nvCxnSpPr>
        <xdr:cNvPr id="376" name="直線コネクタ 375"/>
        <xdr:cNvCxnSpPr/>
      </xdr:nvCxnSpPr>
      <xdr:spPr>
        <a:xfrm flipV="1">
          <a:off x="15290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114808</xdr:rowOff>
    </xdr:from>
    <xdr:to>
      <xdr:col>22</xdr:col>
      <xdr:colOff>203200</xdr:colOff>
      <xdr:row>42</xdr:row>
      <xdr:rowOff>15748</xdr:rowOff>
    </xdr:to>
    <xdr:cxnSp macro="">
      <xdr:nvCxnSpPr>
        <xdr:cNvPr id="379" name="直線コネクタ 378"/>
        <xdr:cNvCxnSpPr/>
      </xdr:nvCxnSpPr>
      <xdr:spPr>
        <a:xfrm flipV="1">
          <a:off x="14401800" y="71442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73660</xdr:rowOff>
    </xdr:to>
    <xdr:cxnSp macro="">
      <xdr:nvCxnSpPr>
        <xdr:cNvPr id="382" name="直線コネクタ 381"/>
        <xdr:cNvCxnSpPr/>
      </xdr:nvCxnSpPr>
      <xdr:spPr>
        <a:xfrm flipV="1">
          <a:off x="13512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92" name="円/楕円 391"/>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12971</xdr:rowOff>
    </xdr:from>
    <xdr:ext cx="762000" cy="259045"/>
    <xdr:sp macro="" textlink="">
      <xdr:nvSpPr>
        <xdr:cNvPr id="393" name="公債費負担の状況該当値テキスト"/>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4" name="円/楕円 393"/>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5" name="テキスト ボックス 394"/>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64008</xdr:rowOff>
    </xdr:from>
    <xdr:to>
      <xdr:col>22</xdr:col>
      <xdr:colOff>254000</xdr:colOff>
      <xdr:row>41</xdr:row>
      <xdr:rowOff>165608</xdr:rowOff>
    </xdr:to>
    <xdr:sp macro="" textlink="">
      <xdr:nvSpPr>
        <xdr:cNvPr id="396" name="円/楕円 395"/>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4335</xdr:rowOff>
    </xdr:from>
    <xdr:ext cx="762000" cy="259045"/>
    <xdr:sp macro="" textlink="">
      <xdr:nvSpPr>
        <xdr:cNvPr id="397" name="テキスト ボックス 396"/>
        <xdr:cNvSpPr txBox="1"/>
      </xdr:nvSpPr>
      <xdr:spPr>
        <a:xfrm>
          <a:off x="14909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398" name="円/楕円 397"/>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99" name="テキスト ボックス 398"/>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0" name="円/楕円 399"/>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401" name="テキスト ボックス 400"/>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対して控除できる充当可能基金や地方債残高に係る地方交付税措置額を大きくマイナスとなることから比率に表れない。今後も既往債と新規発行に係る償還が相殺され、将来負担額は減少する見込みであるが、後世への負担が大きくならないよう適正な事業の執行により財政の健全化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1" name="フローチャート : 判断 440"/>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2" name="テキスト ボックス 441"/>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3" name="フローチャート : 判断 44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4" name="テキスト ボックス 44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5" name="フローチャート : 判断 444"/>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6" name="テキスト ボックス 445"/>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5,644
5,499
404.94
5,516,345
5,314,681
172,914
3,423,394
6,341,285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経常収支比率は下回っているが、一般の人件費、事業支弁人件費、物件費に含まれる賃金及び補助費等に含まれる一部事務事務組合負担金等、人件費に準ずる費用を含めた人口１人当たり決算額は、類似団体平均を上回っており、今後とも人件費関係経費全体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99568</xdr:rowOff>
    </xdr:to>
    <xdr:cxnSp macro="">
      <xdr:nvCxnSpPr>
        <xdr:cNvPr id="62" name="直線コネクタ 61"/>
        <xdr:cNvCxnSpPr/>
      </xdr:nvCxnSpPr>
      <xdr:spPr>
        <a:xfrm flipV="1">
          <a:off x="3987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36</xdr:row>
      <xdr:rowOff>168148</xdr:rowOff>
    </xdr:to>
    <xdr:cxnSp macro="">
      <xdr:nvCxnSpPr>
        <xdr:cNvPr id="65" name="直線コネクタ 64"/>
        <xdr:cNvCxnSpPr/>
      </xdr:nvCxnSpPr>
      <xdr:spPr>
        <a:xfrm flipV="1">
          <a:off x="3098800" y="6271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24130</xdr:rowOff>
    </xdr:to>
    <xdr:cxnSp macro="">
      <xdr:nvCxnSpPr>
        <xdr:cNvPr id="68" name="直線コネクタ 67"/>
        <xdr:cNvCxnSpPr/>
      </xdr:nvCxnSpPr>
      <xdr:spPr>
        <a:xfrm flipV="1">
          <a:off x="2209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37</xdr:row>
      <xdr:rowOff>24130</xdr:rowOff>
    </xdr:to>
    <xdr:cxnSp macro="">
      <xdr:nvCxnSpPr>
        <xdr:cNvPr id="71" name="直線コネクタ 70"/>
        <xdr:cNvCxnSpPr/>
      </xdr:nvCxnSpPr>
      <xdr:spPr>
        <a:xfrm>
          <a:off x="1320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1" name="円/楕円 80"/>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2"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3" name="円/楕円 82"/>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4" name="テキスト ボックス 83"/>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5" name="円/楕円 84"/>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32275</xdr:rowOff>
    </xdr:from>
    <xdr:ext cx="762000" cy="259045"/>
    <xdr:sp macro="" textlink="">
      <xdr:nvSpPr>
        <xdr:cNvPr id="86" name="テキスト ボックス 85"/>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7" name="円/楕円 86"/>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88" name="テキスト ボックス 87"/>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89" name="円/楕円 88"/>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90" name="テキスト ボックス 89"/>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経常収支比率が高い要因としては、各公共施設の維持管理等を町内企業により構成する「総合管理協同組合」へ委託するとともに、その他施設の維持管理業務についても指定管理者制度を導入するなど、施設管理の推進により委託経費が大きいことが挙げられる。今後も行財政改革の取組みを継続し、委託内容の見直しなど経費の抑制に努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101854</xdr:rowOff>
    </xdr:from>
    <xdr:to>
      <xdr:col>24</xdr:col>
      <xdr:colOff>31750</xdr:colOff>
      <xdr:row>17</xdr:row>
      <xdr:rowOff>152146</xdr:rowOff>
    </xdr:to>
    <xdr:cxnSp macro="">
      <xdr:nvCxnSpPr>
        <xdr:cNvPr id="120" name="直線コネクタ 119"/>
        <xdr:cNvCxnSpPr/>
      </xdr:nvCxnSpPr>
      <xdr:spPr>
        <a:xfrm>
          <a:off x="15671800" y="30165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56134</xdr:rowOff>
    </xdr:from>
    <xdr:to>
      <xdr:col>22</xdr:col>
      <xdr:colOff>565150</xdr:colOff>
      <xdr:row>17</xdr:row>
      <xdr:rowOff>101854</xdr:rowOff>
    </xdr:to>
    <xdr:cxnSp macro="">
      <xdr:nvCxnSpPr>
        <xdr:cNvPr id="123" name="直線コネクタ 122"/>
        <xdr:cNvCxnSpPr/>
      </xdr:nvCxnSpPr>
      <xdr:spPr>
        <a:xfrm>
          <a:off x="14782800" y="2970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56134</xdr:rowOff>
    </xdr:to>
    <xdr:cxnSp macro="">
      <xdr:nvCxnSpPr>
        <xdr:cNvPr id="126" name="直線コネクタ 125"/>
        <xdr:cNvCxnSpPr/>
      </xdr:nvCxnSpPr>
      <xdr:spPr>
        <a:xfrm>
          <a:off x="13893800" y="2966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xdr:rowOff>
    </xdr:from>
    <xdr:to>
      <xdr:col>20</xdr:col>
      <xdr:colOff>158750</xdr:colOff>
      <xdr:row>17</xdr:row>
      <xdr:rowOff>51562</xdr:rowOff>
    </xdr:to>
    <xdr:cxnSp macro="">
      <xdr:nvCxnSpPr>
        <xdr:cNvPr id="129" name="直線コネクタ 128"/>
        <xdr:cNvCxnSpPr/>
      </xdr:nvCxnSpPr>
      <xdr:spPr>
        <a:xfrm>
          <a:off x="13004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101346</xdr:rowOff>
    </xdr:from>
    <xdr:to>
      <xdr:col>24</xdr:col>
      <xdr:colOff>82550</xdr:colOff>
      <xdr:row>18</xdr:row>
      <xdr:rowOff>31496</xdr:rowOff>
    </xdr:to>
    <xdr:sp macro="" textlink="">
      <xdr:nvSpPr>
        <xdr:cNvPr id="139" name="円/楕円 138"/>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73423</xdr:rowOff>
    </xdr:from>
    <xdr:ext cx="762000" cy="259045"/>
    <xdr:sp macro="" textlink="">
      <xdr:nvSpPr>
        <xdr:cNvPr id="140"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51054</xdr:rowOff>
    </xdr:from>
    <xdr:to>
      <xdr:col>22</xdr:col>
      <xdr:colOff>615950</xdr:colOff>
      <xdr:row>17</xdr:row>
      <xdr:rowOff>152654</xdr:rowOff>
    </xdr:to>
    <xdr:sp macro="" textlink="">
      <xdr:nvSpPr>
        <xdr:cNvPr id="141" name="円/楕円 140"/>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137431</xdr:rowOff>
    </xdr:from>
    <xdr:ext cx="736600" cy="259045"/>
    <xdr:sp macro="" textlink="">
      <xdr:nvSpPr>
        <xdr:cNvPr id="142" name="テキスト ボックス 141"/>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5334</xdr:rowOff>
    </xdr:from>
    <xdr:to>
      <xdr:col>21</xdr:col>
      <xdr:colOff>412750</xdr:colOff>
      <xdr:row>17</xdr:row>
      <xdr:rowOff>106934</xdr:rowOff>
    </xdr:to>
    <xdr:sp macro="" textlink="">
      <xdr:nvSpPr>
        <xdr:cNvPr id="143" name="円/楕円 142"/>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91711</xdr:rowOff>
    </xdr:from>
    <xdr:ext cx="762000" cy="259045"/>
    <xdr:sp macro="" textlink="">
      <xdr:nvSpPr>
        <xdr:cNvPr id="144" name="テキスト ボックス 143"/>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5" name="円/楕円 144"/>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46" name="テキスト ボックス 145"/>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135636</xdr:rowOff>
    </xdr:from>
    <xdr:to>
      <xdr:col>19</xdr:col>
      <xdr:colOff>6350</xdr:colOff>
      <xdr:row>17</xdr:row>
      <xdr:rowOff>65786</xdr:rowOff>
    </xdr:to>
    <xdr:sp macro="" textlink="">
      <xdr:nvSpPr>
        <xdr:cNvPr id="147" name="円/楕円 146"/>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50563</xdr:rowOff>
    </xdr:from>
    <xdr:ext cx="762000" cy="259045"/>
    <xdr:sp macro="" textlink="">
      <xdr:nvSpPr>
        <xdr:cNvPr id="148" name="テキスト ボックス 147"/>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類似団と比較すると経常収支比率は下回り、ほぼ横ばいの状況にある。今後とも行財政改革の取り組みを継続し、現状水準の維持に努めていく。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88900</xdr:rowOff>
    </xdr:to>
    <xdr:cxnSp macro="">
      <xdr:nvCxnSpPr>
        <xdr:cNvPr id="181" name="直線コネクタ 180"/>
        <xdr:cNvCxnSpPr/>
      </xdr:nvCxnSpPr>
      <xdr:spPr>
        <a:xfrm flipV="1">
          <a:off x="3987800" y="9118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88900</xdr:rowOff>
    </xdr:to>
    <xdr:cxnSp macro="">
      <xdr:nvCxnSpPr>
        <xdr:cNvPr id="184" name="直線コネクタ 183"/>
        <xdr:cNvCxnSpPr/>
      </xdr:nvCxnSpPr>
      <xdr:spPr>
        <a:xfrm>
          <a:off x="3098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53</xdr:row>
      <xdr:rowOff>50800</xdr:rowOff>
    </xdr:to>
    <xdr:cxnSp macro="">
      <xdr:nvCxnSpPr>
        <xdr:cNvPr id="187" name="直線コネクタ 186"/>
        <xdr:cNvCxnSpPr/>
      </xdr:nvCxnSpPr>
      <xdr:spPr>
        <a:xfrm>
          <a:off x="2209800" y="9023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52</xdr:row>
      <xdr:rowOff>107950</xdr:rowOff>
    </xdr:to>
    <xdr:cxnSp macro="">
      <xdr:nvCxnSpPr>
        <xdr:cNvPr id="190" name="直線コネクタ 189"/>
        <xdr:cNvCxnSpPr/>
      </xdr:nvCxnSpPr>
      <xdr:spPr>
        <a:xfrm>
          <a:off x="1320800" y="9023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0" name="円/楕円 199"/>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1"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2" name="円/楕円 201"/>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3" name="テキスト ボックス 202"/>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04" name="円/楕円 203"/>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05" name="テキスト ボックス 204"/>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06" name="円/楕円 205"/>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07" name="テキスト ボックス 206"/>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57150</xdr:rowOff>
    </xdr:from>
    <xdr:to>
      <xdr:col>1</xdr:col>
      <xdr:colOff>676275</xdr:colOff>
      <xdr:row>52</xdr:row>
      <xdr:rowOff>158750</xdr:rowOff>
    </xdr:to>
    <xdr:sp macro="" textlink="">
      <xdr:nvSpPr>
        <xdr:cNvPr id="208" name="円/楕円 207"/>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168927</xdr:rowOff>
    </xdr:from>
    <xdr:ext cx="762000" cy="259045"/>
    <xdr:sp macro="" textlink="">
      <xdr:nvSpPr>
        <xdr:cNvPr id="209" name="テキスト ボックス 208"/>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類似団体と比較すると経常収支比率は下回っている。「町行政改革大綱」に基づき補助金等の見直しを行ってきており、今後ともこの取組みを継続し、抑制に努めていく。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58</xdr:row>
      <xdr:rowOff>1270</xdr:rowOff>
    </xdr:to>
    <xdr:cxnSp macro="">
      <xdr:nvCxnSpPr>
        <xdr:cNvPr id="237" name="直線コネクタ 236"/>
        <xdr:cNvCxnSpPr/>
      </xdr:nvCxnSpPr>
      <xdr:spPr>
        <a:xfrm>
          <a:off x="15671800" y="98653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127000</xdr:rowOff>
    </xdr:to>
    <xdr:cxnSp macro="">
      <xdr:nvCxnSpPr>
        <xdr:cNvPr id="240" name="直線コネクタ 239"/>
        <xdr:cNvCxnSpPr/>
      </xdr:nvCxnSpPr>
      <xdr:spPr>
        <a:xfrm flipV="1">
          <a:off x="14782800" y="9865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86995</xdr:rowOff>
    </xdr:from>
    <xdr:to>
      <xdr:col>21</xdr:col>
      <xdr:colOff>361950</xdr:colOff>
      <xdr:row>57</xdr:row>
      <xdr:rowOff>127000</xdr:rowOff>
    </xdr:to>
    <xdr:cxnSp macro="">
      <xdr:nvCxnSpPr>
        <xdr:cNvPr id="243" name="直線コネクタ 242"/>
        <xdr:cNvCxnSpPr/>
      </xdr:nvCxnSpPr>
      <xdr:spPr>
        <a:xfrm>
          <a:off x="13893800" y="9859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52705</xdr:rowOff>
    </xdr:from>
    <xdr:to>
      <xdr:col>20</xdr:col>
      <xdr:colOff>158750</xdr:colOff>
      <xdr:row>57</xdr:row>
      <xdr:rowOff>86995</xdr:rowOff>
    </xdr:to>
    <xdr:cxnSp macro="">
      <xdr:nvCxnSpPr>
        <xdr:cNvPr id="246" name="直線コネクタ 245"/>
        <xdr:cNvCxnSpPr/>
      </xdr:nvCxnSpPr>
      <xdr:spPr>
        <a:xfrm>
          <a:off x="13004800" y="98253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56" name="円/楕円 255"/>
        <xdr:cNvSpPr/>
      </xdr:nvSpPr>
      <xdr:spPr>
        <a:xfrm>
          <a:off x="164592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138447</xdr:rowOff>
    </xdr:from>
    <xdr:ext cx="762000" cy="259045"/>
    <xdr:sp macro="" textlink="">
      <xdr:nvSpPr>
        <xdr:cNvPr id="257" name="その他該当値テキスト"/>
        <xdr:cNvSpPr txBox="1"/>
      </xdr:nvSpPr>
      <xdr:spPr>
        <a:xfrm>
          <a:off x="16598900" y="973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58" name="円/楕円 257"/>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153687</xdr:rowOff>
    </xdr:from>
    <xdr:ext cx="736600" cy="259045"/>
    <xdr:sp macro="" textlink="">
      <xdr:nvSpPr>
        <xdr:cNvPr id="259" name="テキスト ボックス 258"/>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76200</xdr:rowOff>
    </xdr:from>
    <xdr:to>
      <xdr:col>21</xdr:col>
      <xdr:colOff>412750</xdr:colOff>
      <xdr:row>58</xdr:row>
      <xdr:rowOff>6350</xdr:rowOff>
    </xdr:to>
    <xdr:sp macro="" textlink="">
      <xdr:nvSpPr>
        <xdr:cNvPr id="260" name="円/楕円 259"/>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16527</xdr:rowOff>
    </xdr:from>
    <xdr:ext cx="762000" cy="259045"/>
    <xdr:sp macro="" textlink="">
      <xdr:nvSpPr>
        <xdr:cNvPr id="261" name="テキスト ボックス 260"/>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36195</xdr:rowOff>
    </xdr:from>
    <xdr:to>
      <xdr:col>20</xdr:col>
      <xdr:colOff>209550</xdr:colOff>
      <xdr:row>57</xdr:row>
      <xdr:rowOff>137795</xdr:rowOff>
    </xdr:to>
    <xdr:sp macro="" textlink="">
      <xdr:nvSpPr>
        <xdr:cNvPr id="262" name="円/楕円 261"/>
        <xdr:cNvSpPr/>
      </xdr:nvSpPr>
      <xdr:spPr>
        <a:xfrm>
          <a:off x="13843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147972</xdr:rowOff>
    </xdr:from>
    <xdr:ext cx="762000" cy="259045"/>
    <xdr:sp macro="" textlink="">
      <xdr:nvSpPr>
        <xdr:cNvPr id="263" name="テキスト ボックス 262"/>
        <xdr:cNvSpPr txBox="1"/>
      </xdr:nvSpPr>
      <xdr:spPr>
        <a:xfrm>
          <a:off x="13512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xdr:rowOff>
    </xdr:from>
    <xdr:to>
      <xdr:col>19</xdr:col>
      <xdr:colOff>6350</xdr:colOff>
      <xdr:row>57</xdr:row>
      <xdr:rowOff>103505</xdr:rowOff>
    </xdr:to>
    <xdr:sp macro="" textlink="">
      <xdr:nvSpPr>
        <xdr:cNvPr id="264" name="円/楕円 263"/>
        <xdr:cNvSpPr/>
      </xdr:nvSpPr>
      <xdr:spPr>
        <a:xfrm>
          <a:off x="12954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113682</xdr:rowOff>
    </xdr:from>
    <xdr:ext cx="762000" cy="259045"/>
    <xdr:sp macro="" textlink="">
      <xdr:nvSpPr>
        <xdr:cNvPr id="265" name="テキスト ボックス 264"/>
        <xdr:cNvSpPr txBox="1"/>
      </xdr:nvSpPr>
      <xdr:spPr>
        <a:xfrm>
          <a:off x="12623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類似団体と比較すると経常収支比率は下回っている。「町行政改革大綱」に基づき補助金等の見直しを行ってきており、今後ともこの取組みを継続し、抑制に努めていく。</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84546</xdr:rowOff>
    </xdr:from>
    <xdr:to>
      <xdr:col>24</xdr:col>
      <xdr:colOff>31750</xdr:colOff>
      <xdr:row>36</xdr:row>
      <xdr:rowOff>123734</xdr:rowOff>
    </xdr:to>
    <xdr:cxnSp macro="">
      <xdr:nvCxnSpPr>
        <xdr:cNvPr id="299" name="直線コネクタ 298"/>
        <xdr:cNvCxnSpPr/>
      </xdr:nvCxnSpPr>
      <xdr:spPr>
        <a:xfrm>
          <a:off x="15671800" y="62567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84546</xdr:rowOff>
    </xdr:from>
    <xdr:to>
      <xdr:col>22</xdr:col>
      <xdr:colOff>565150</xdr:colOff>
      <xdr:row>36</xdr:row>
      <xdr:rowOff>117203</xdr:rowOff>
    </xdr:to>
    <xdr:cxnSp macro="">
      <xdr:nvCxnSpPr>
        <xdr:cNvPr id="302" name="直線コネクタ 301"/>
        <xdr:cNvCxnSpPr/>
      </xdr:nvCxnSpPr>
      <xdr:spPr>
        <a:xfrm flipV="1">
          <a:off x="14782800" y="6256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51889</xdr:rowOff>
    </xdr:from>
    <xdr:to>
      <xdr:col>21</xdr:col>
      <xdr:colOff>361950</xdr:colOff>
      <xdr:row>36</xdr:row>
      <xdr:rowOff>117203</xdr:rowOff>
    </xdr:to>
    <xdr:cxnSp macro="">
      <xdr:nvCxnSpPr>
        <xdr:cNvPr id="305" name="直線コネクタ 304"/>
        <xdr:cNvCxnSpPr/>
      </xdr:nvCxnSpPr>
      <xdr:spPr>
        <a:xfrm>
          <a:off x="13893800" y="622408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32294</xdr:rowOff>
    </xdr:from>
    <xdr:to>
      <xdr:col>20</xdr:col>
      <xdr:colOff>158750</xdr:colOff>
      <xdr:row>36</xdr:row>
      <xdr:rowOff>51889</xdr:rowOff>
    </xdr:to>
    <xdr:cxnSp macro="">
      <xdr:nvCxnSpPr>
        <xdr:cNvPr id="308" name="直線コネクタ 307"/>
        <xdr:cNvCxnSpPr/>
      </xdr:nvCxnSpPr>
      <xdr:spPr>
        <a:xfrm>
          <a:off x="13004800" y="620449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72934</xdr:rowOff>
    </xdr:from>
    <xdr:to>
      <xdr:col>24</xdr:col>
      <xdr:colOff>82550</xdr:colOff>
      <xdr:row>37</xdr:row>
      <xdr:rowOff>3084</xdr:rowOff>
    </xdr:to>
    <xdr:sp macro="" textlink="">
      <xdr:nvSpPr>
        <xdr:cNvPr id="318" name="円/楕円 317"/>
        <xdr:cNvSpPr/>
      </xdr:nvSpPr>
      <xdr:spPr>
        <a:xfrm>
          <a:off x="16459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89461</xdr:rowOff>
    </xdr:from>
    <xdr:ext cx="762000" cy="259045"/>
    <xdr:sp macro="" textlink="">
      <xdr:nvSpPr>
        <xdr:cNvPr id="319" name="補助費等該当値テキスト"/>
        <xdr:cNvSpPr txBox="1"/>
      </xdr:nvSpPr>
      <xdr:spPr>
        <a:xfrm>
          <a:off x="165989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33746</xdr:rowOff>
    </xdr:from>
    <xdr:to>
      <xdr:col>22</xdr:col>
      <xdr:colOff>615950</xdr:colOff>
      <xdr:row>36</xdr:row>
      <xdr:rowOff>135346</xdr:rowOff>
    </xdr:to>
    <xdr:sp macro="" textlink="">
      <xdr:nvSpPr>
        <xdr:cNvPr id="320" name="円/楕円 319"/>
        <xdr:cNvSpPr/>
      </xdr:nvSpPr>
      <xdr:spPr>
        <a:xfrm>
          <a:off x="15621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145523</xdr:rowOff>
    </xdr:from>
    <xdr:ext cx="736600" cy="259045"/>
    <xdr:sp macro="" textlink="">
      <xdr:nvSpPr>
        <xdr:cNvPr id="321" name="テキスト ボックス 320"/>
        <xdr:cNvSpPr txBox="1"/>
      </xdr:nvSpPr>
      <xdr:spPr>
        <a:xfrm>
          <a:off x="15290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66403</xdr:rowOff>
    </xdr:from>
    <xdr:to>
      <xdr:col>21</xdr:col>
      <xdr:colOff>412750</xdr:colOff>
      <xdr:row>36</xdr:row>
      <xdr:rowOff>168003</xdr:rowOff>
    </xdr:to>
    <xdr:sp macro="" textlink="">
      <xdr:nvSpPr>
        <xdr:cNvPr id="322" name="円/楕円 321"/>
        <xdr:cNvSpPr/>
      </xdr:nvSpPr>
      <xdr:spPr>
        <a:xfrm>
          <a:off x="14732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23" name="テキスト ボックス 322"/>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1089</xdr:rowOff>
    </xdr:from>
    <xdr:to>
      <xdr:col>20</xdr:col>
      <xdr:colOff>209550</xdr:colOff>
      <xdr:row>36</xdr:row>
      <xdr:rowOff>102689</xdr:rowOff>
    </xdr:to>
    <xdr:sp macro="" textlink="">
      <xdr:nvSpPr>
        <xdr:cNvPr id="324" name="円/楕円 323"/>
        <xdr:cNvSpPr/>
      </xdr:nvSpPr>
      <xdr:spPr>
        <a:xfrm>
          <a:off x="13843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112866</xdr:rowOff>
    </xdr:from>
    <xdr:ext cx="762000" cy="259045"/>
    <xdr:sp macro="" textlink="">
      <xdr:nvSpPr>
        <xdr:cNvPr id="325" name="テキスト ボックス 324"/>
        <xdr:cNvSpPr txBox="1"/>
      </xdr:nvSpPr>
      <xdr:spPr>
        <a:xfrm>
          <a:off x="13512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152944</xdr:rowOff>
    </xdr:from>
    <xdr:to>
      <xdr:col>19</xdr:col>
      <xdr:colOff>6350</xdr:colOff>
      <xdr:row>36</xdr:row>
      <xdr:rowOff>83094</xdr:rowOff>
    </xdr:to>
    <xdr:sp macro="" textlink="">
      <xdr:nvSpPr>
        <xdr:cNvPr id="326" name="円/楕円 325"/>
        <xdr:cNvSpPr/>
      </xdr:nvSpPr>
      <xdr:spPr>
        <a:xfrm>
          <a:off x="12954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93271</xdr:rowOff>
    </xdr:from>
    <xdr:ext cx="762000" cy="259045"/>
    <xdr:sp macro="" textlink="">
      <xdr:nvSpPr>
        <xdr:cNvPr id="327" name="テキスト ボックス 326"/>
        <xdr:cNvSpPr txBox="1"/>
      </xdr:nvSpPr>
      <xdr:spPr>
        <a:xfrm>
          <a:off x="12623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類似団体と比較すると経常収支比率は下回っており、公債費償還のピークが過ぎており、年々減少傾向にある。今後とも大型事業の適切な取捨選択を行い引き続き財政の健全化に努めていく。</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3556</xdr:rowOff>
    </xdr:to>
    <xdr:cxnSp macro="">
      <xdr:nvCxnSpPr>
        <xdr:cNvPr id="357" name="直線コネクタ 356"/>
        <xdr:cNvCxnSpPr/>
      </xdr:nvCxnSpPr>
      <xdr:spPr>
        <a:xfrm flipV="1">
          <a:off x="3987800" y="13344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3556</xdr:rowOff>
    </xdr:to>
    <xdr:cxnSp macro="">
      <xdr:nvCxnSpPr>
        <xdr:cNvPr id="360" name="直線コネクタ 359"/>
        <xdr:cNvCxnSpPr/>
      </xdr:nvCxnSpPr>
      <xdr:spPr>
        <a:xfrm>
          <a:off x="3098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53848</xdr:rowOff>
    </xdr:to>
    <xdr:cxnSp macro="">
      <xdr:nvCxnSpPr>
        <xdr:cNvPr id="363" name="直線コネクタ 362"/>
        <xdr:cNvCxnSpPr/>
      </xdr:nvCxnSpPr>
      <xdr:spPr>
        <a:xfrm flipV="1">
          <a:off x="2209800" y="13353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145287</xdr:rowOff>
    </xdr:to>
    <xdr:cxnSp macro="">
      <xdr:nvCxnSpPr>
        <xdr:cNvPr id="366" name="直線コネクタ 365"/>
        <xdr:cNvCxnSpPr/>
      </xdr:nvCxnSpPr>
      <xdr:spPr>
        <a:xfrm flipV="1">
          <a:off x="1320800" y="134269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6" name="円/楕円 375"/>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108729</xdr:rowOff>
    </xdr:from>
    <xdr:ext cx="762000" cy="259045"/>
    <xdr:sp macro="" textlink="">
      <xdr:nvSpPr>
        <xdr:cNvPr id="377" name="公債費該当値テキスト"/>
        <xdr:cNvSpPr txBox="1"/>
      </xdr:nvSpPr>
      <xdr:spPr>
        <a:xfrm>
          <a:off x="4914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78" name="円/楕円 37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9" name="テキスト ボックス 378"/>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80" name="円/楕円 379"/>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81" name="テキスト ボックス 380"/>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82" name="円/楕円 381"/>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83" name="テキスト ボックス 382"/>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84" name="円/楕円 383"/>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85" name="テキスト ボックス 384"/>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前年度と比較して、単独事業は決算額、構成比ともに減少しているが、補助事業は増加している。対前年度比は、決算額で</a:t>
          </a:r>
          <a:r>
            <a:rPr kumimoji="1" lang="en-US" altLang="ja-JP" sz="1300">
              <a:latin typeface="ＭＳ Ｐゴシック"/>
            </a:rPr>
            <a:t>202</a:t>
          </a:r>
          <a:r>
            <a:rPr kumimoji="1" lang="ja-JP" altLang="en-US" sz="1300">
              <a:latin typeface="ＭＳ Ｐゴシック"/>
            </a:rPr>
            <a:t>百万円、構成比で</a:t>
          </a:r>
          <a:r>
            <a:rPr kumimoji="1" lang="en-US" altLang="ja-JP" sz="1300">
              <a:latin typeface="ＭＳ Ｐゴシック"/>
            </a:rPr>
            <a:t>9</a:t>
          </a:r>
          <a:r>
            <a:rPr kumimoji="1" lang="ja-JP" altLang="en-US" sz="1300">
              <a:latin typeface="ＭＳ Ｐゴシック"/>
            </a:rPr>
            <a:t>％増加となっている。今後とも税収の増加が見込めないことから、事業の適切な取捨選択を行い、引き続き財政の健全化に努めていく。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113937</xdr:rowOff>
    </xdr:from>
    <xdr:to>
      <xdr:col>24</xdr:col>
      <xdr:colOff>31750</xdr:colOff>
      <xdr:row>75</xdr:row>
      <xdr:rowOff>24130</xdr:rowOff>
    </xdr:to>
    <xdr:cxnSp macro="">
      <xdr:nvCxnSpPr>
        <xdr:cNvPr id="420" name="直線コネクタ 419"/>
        <xdr:cNvCxnSpPr/>
      </xdr:nvCxnSpPr>
      <xdr:spPr>
        <a:xfrm>
          <a:off x="15671800" y="1280123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113937</xdr:rowOff>
    </xdr:from>
    <xdr:to>
      <xdr:col>22</xdr:col>
      <xdr:colOff>565150</xdr:colOff>
      <xdr:row>74</xdr:row>
      <xdr:rowOff>159657</xdr:rowOff>
    </xdr:to>
    <xdr:cxnSp macro="">
      <xdr:nvCxnSpPr>
        <xdr:cNvPr id="423" name="直線コネクタ 422"/>
        <xdr:cNvCxnSpPr/>
      </xdr:nvCxnSpPr>
      <xdr:spPr>
        <a:xfrm flipV="1">
          <a:off x="14782800" y="128012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100874</xdr:rowOff>
    </xdr:from>
    <xdr:to>
      <xdr:col>21</xdr:col>
      <xdr:colOff>361950</xdr:colOff>
      <xdr:row>74</xdr:row>
      <xdr:rowOff>159657</xdr:rowOff>
    </xdr:to>
    <xdr:cxnSp macro="">
      <xdr:nvCxnSpPr>
        <xdr:cNvPr id="426" name="直線コネクタ 425"/>
        <xdr:cNvCxnSpPr/>
      </xdr:nvCxnSpPr>
      <xdr:spPr>
        <a:xfrm>
          <a:off x="13893800" y="127881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2903</xdr:rowOff>
    </xdr:from>
    <xdr:to>
      <xdr:col>20</xdr:col>
      <xdr:colOff>158750</xdr:colOff>
      <xdr:row>74</xdr:row>
      <xdr:rowOff>100874</xdr:rowOff>
    </xdr:to>
    <xdr:cxnSp macro="">
      <xdr:nvCxnSpPr>
        <xdr:cNvPr id="429" name="直線コネクタ 428"/>
        <xdr:cNvCxnSpPr/>
      </xdr:nvCxnSpPr>
      <xdr:spPr>
        <a:xfrm>
          <a:off x="13004800" y="126902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39" name="円/楕円 438"/>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161307</xdr:rowOff>
    </xdr:from>
    <xdr:ext cx="762000" cy="259045"/>
    <xdr:sp macro="" textlink="">
      <xdr:nvSpPr>
        <xdr:cNvPr id="440"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63137</xdr:rowOff>
    </xdr:from>
    <xdr:to>
      <xdr:col>22</xdr:col>
      <xdr:colOff>615950</xdr:colOff>
      <xdr:row>74</xdr:row>
      <xdr:rowOff>164737</xdr:rowOff>
    </xdr:to>
    <xdr:sp macro="" textlink="">
      <xdr:nvSpPr>
        <xdr:cNvPr id="441" name="円/楕円 440"/>
        <xdr:cNvSpPr/>
      </xdr:nvSpPr>
      <xdr:spPr>
        <a:xfrm>
          <a:off x="15621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3464</xdr:rowOff>
    </xdr:from>
    <xdr:ext cx="736600" cy="259045"/>
    <xdr:sp macro="" textlink="">
      <xdr:nvSpPr>
        <xdr:cNvPr id="442" name="テキスト ボックス 441"/>
        <xdr:cNvSpPr txBox="1"/>
      </xdr:nvSpPr>
      <xdr:spPr>
        <a:xfrm>
          <a:off x="15290800" y="12519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108857</xdr:rowOff>
    </xdr:from>
    <xdr:to>
      <xdr:col>21</xdr:col>
      <xdr:colOff>412750</xdr:colOff>
      <xdr:row>75</xdr:row>
      <xdr:rowOff>39007</xdr:rowOff>
    </xdr:to>
    <xdr:sp macro="" textlink="">
      <xdr:nvSpPr>
        <xdr:cNvPr id="443" name="円/楕円 442"/>
        <xdr:cNvSpPr/>
      </xdr:nvSpPr>
      <xdr:spPr>
        <a:xfrm>
          <a:off x="14732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23784</xdr:rowOff>
    </xdr:from>
    <xdr:ext cx="762000" cy="259045"/>
    <xdr:sp macro="" textlink="">
      <xdr:nvSpPr>
        <xdr:cNvPr id="444" name="テキスト ボックス 443"/>
        <xdr:cNvSpPr txBox="1"/>
      </xdr:nvSpPr>
      <xdr:spPr>
        <a:xfrm>
          <a:off x="14401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50074</xdr:rowOff>
    </xdr:from>
    <xdr:to>
      <xdr:col>20</xdr:col>
      <xdr:colOff>209550</xdr:colOff>
      <xdr:row>74</xdr:row>
      <xdr:rowOff>151674</xdr:rowOff>
    </xdr:to>
    <xdr:sp macro="" textlink="">
      <xdr:nvSpPr>
        <xdr:cNvPr id="445" name="円/楕円 444"/>
        <xdr:cNvSpPr/>
      </xdr:nvSpPr>
      <xdr:spPr>
        <a:xfrm>
          <a:off x="13843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161851</xdr:rowOff>
    </xdr:from>
    <xdr:ext cx="762000" cy="259045"/>
    <xdr:sp macro="" textlink="">
      <xdr:nvSpPr>
        <xdr:cNvPr id="446" name="テキスト ボックス 445"/>
        <xdr:cNvSpPr txBox="1"/>
      </xdr:nvSpPr>
      <xdr:spPr>
        <a:xfrm>
          <a:off x="13512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123553</xdr:rowOff>
    </xdr:from>
    <xdr:to>
      <xdr:col>19</xdr:col>
      <xdr:colOff>6350</xdr:colOff>
      <xdr:row>74</xdr:row>
      <xdr:rowOff>53703</xdr:rowOff>
    </xdr:to>
    <xdr:sp macro="" textlink="">
      <xdr:nvSpPr>
        <xdr:cNvPr id="447" name="円/楕円 446"/>
        <xdr:cNvSpPr/>
      </xdr:nvSpPr>
      <xdr:spPr>
        <a:xfrm>
          <a:off x="12954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63880</xdr:rowOff>
    </xdr:from>
    <xdr:ext cx="762000" cy="259045"/>
    <xdr:sp macro="" textlink="">
      <xdr:nvSpPr>
        <xdr:cNvPr id="448" name="テキスト ボックス 447"/>
        <xdr:cNvSpPr txBox="1"/>
      </xdr:nvSpPr>
      <xdr:spPr>
        <a:xfrm>
          <a:off x="12623800" y="1240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北海道佐呂間町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55147</xdr:rowOff>
    </xdr:from>
    <xdr:to>
      <xdr:col>4</xdr:col>
      <xdr:colOff>1117600</xdr:colOff>
      <xdr:row>16</xdr:row>
      <xdr:rowOff>62554</xdr:rowOff>
    </xdr:to>
    <xdr:cxnSp macro="">
      <xdr:nvCxnSpPr>
        <xdr:cNvPr id="46" name="直線コネクタ 45"/>
        <xdr:cNvCxnSpPr/>
      </xdr:nvCxnSpPr>
      <xdr:spPr bwMode="auto">
        <a:xfrm flipV="1">
          <a:off x="5003800" y="2845972"/>
          <a:ext cx="647700" cy="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62554</xdr:rowOff>
    </xdr:from>
    <xdr:to>
      <xdr:col>4</xdr:col>
      <xdr:colOff>469900</xdr:colOff>
      <xdr:row>16</xdr:row>
      <xdr:rowOff>67983</xdr:rowOff>
    </xdr:to>
    <xdr:cxnSp macro="">
      <xdr:nvCxnSpPr>
        <xdr:cNvPr id="49" name="直線コネクタ 48"/>
        <xdr:cNvCxnSpPr/>
      </xdr:nvCxnSpPr>
      <xdr:spPr bwMode="auto">
        <a:xfrm flipV="1">
          <a:off x="4305300" y="2853379"/>
          <a:ext cx="698500" cy="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67983</xdr:rowOff>
    </xdr:from>
    <xdr:to>
      <xdr:col>3</xdr:col>
      <xdr:colOff>904875</xdr:colOff>
      <xdr:row>16</xdr:row>
      <xdr:rowOff>68429</xdr:rowOff>
    </xdr:to>
    <xdr:cxnSp macro="">
      <xdr:nvCxnSpPr>
        <xdr:cNvPr id="52" name="直線コネクタ 51"/>
        <xdr:cNvCxnSpPr/>
      </xdr:nvCxnSpPr>
      <xdr:spPr bwMode="auto">
        <a:xfrm flipV="1">
          <a:off x="3606800" y="2858808"/>
          <a:ext cx="698500" cy="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68429</xdr:rowOff>
    </xdr:from>
    <xdr:to>
      <xdr:col>3</xdr:col>
      <xdr:colOff>206375</xdr:colOff>
      <xdr:row>16</xdr:row>
      <xdr:rowOff>95135</xdr:rowOff>
    </xdr:to>
    <xdr:cxnSp macro="">
      <xdr:nvCxnSpPr>
        <xdr:cNvPr id="55" name="直線コネクタ 54"/>
        <xdr:cNvCxnSpPr/>
      </xdr:nvCxnSpPr>
      <xdr:spPr bwMode="auto">
        <a:xfrm flipV="1">
          <a:off x="2908300" y="2859254"/>
          <a:ext cx="698500" cy="2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4347</xdr:rowOff>
    </xdr:from>
    <xdr:to>
      <xdr:col>5</xdr:col>
      <xdr:colOff>34925</xdr:colOff>
      <xdr:row>16</xdr:row>
      <xdr:rowOff>105947</xdr:rowOff>
    </xdr:to>
    <xdr:sp macro="" textlink="">
      <xdr:nvSpPr>
        <xdr:cNvPr id="65" name="円/楕円 64"/>
        <xdr:cNvSpPr/>
      </xdr:nvSpPr>
      <xdr:spPr bwMode="auto">
        <a:xfrm>
          <a:off x="5600700" y="279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20874</xdr:rowOff>
    </xdr:from>
    <xdr:ext cx="762000" cy="259045"/>
    <xdr:sp macro="" textlink="">
      <xdr:nvSpPr>
        <xdr:cNvPr id="66" name="人口1人当たり決算額の推移該当値テキスト130"/>
        <xdr:cNvSpPr txBox="1"/>
      </xdr:nvSpPr>
      <xdr:spPr>
        <a:xfrm>
          <a:off x="5740400" y="26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190,906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11754</xdr:rowOff>
    </xdr:from>
    <xdr:to>
      <xdr:col>4</xdr:col>
      <xdr:colOff>520700</xdr:colOff>
      <xdr:row>16</xdr:row>
      <xdr:rowOff>113354</xdr:rowOff>
    </xdr:to>
    <xdr:sp macro="" textlink="">
      <xdr:nvSpPr>
        <xdr:cNvPr id="67" name="円/楕円 66"/>
        <xdr:cNvSpPr/>
      </xdr:nvSpPr>
      <xdr:spPr bwMode="auto">
        <a:xfrm>
          <a:off x="4953000" y="28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123531</xdr:rowOff>
    </xdr:from>
    <xdr:ext cx="736600" cy="259045"/>
    <xdr:sp macro="" textlink="">
      <xdr:nvSpPr>
        <xdr:cNvPr id="68" name="テキスト ボックス 67"/>
        <xdr:cNvSpPr txBox="1"/>
      </xdr:nvSpPr>
      <xdr:spPr>
        <a:xfrm>
          <a:off x="4622800" y="2571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17183</xdr:rowOff>
    </xdr:from>
    <xdr:to>
      <xdr:col>3</xdr:col>
      <xdr:colOff>955675</xdr:colOff>
      <xdr:row>16</xdr:row>
      <xdr:rowOff>118783</xdr:rowOff>
    </xdr:to>
    <xdr:sp macro="" textlink="">
      <xdr:nvSpPr>
        <xdr:cNvPr id="69" name="円/楕円 68"/>
        <xdr:cNvSpPr/>
      </xdr:nvSpPr>
      <xdr:spPr bwMode="auto">
        <a:xfrm>
          <a:off x="4254500" y="280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128960</xdr:rowOff>
    </xdr:from>
    <xdr:ext cx="762000" cy="259045"/>
    <xdr:sp macro="" textlink="">
      <xdr:nvSpPr>
        <xdr:cNvPr id="70" name="テキスト ボックス 69"/>
        <xdr:cNvSpPr txBox="1"/>
      </xdr:nvSpPr>
      <xdr:spPr>
        <a:xfrm>
          <a:off x="3924300" y="257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17629</xdr:rowOff>
    </xdr:from>
    <xdr:to>
      <xdr:col>3</xdr:col>
      <xdr:colOff>257175</xdr:colOff>
      <xdr:row>16</xdr:row>
      <xdr:rowOff>119229</xdr:rowOff>
    </xdr:to>
    <xdr:sp macro="" textlink="">
      <xdr:nvSpPr>
        <xdr:cNvPr id="71" name="円/楕円 70"/>
        <xdr:cNvSpPr/>
      </xdr:nvSpPr>
      <xdr:spPr bwMode="auto">
        <a:xfrm>
          <a:off x="3556000" y="280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129406</xdr:rowOff>
    </xdr:from>
    <xdr:ext cx="762000" cy="259045"/>
    <xdr:sp macro="" textlink="">
      <xdr:nvSpPr>
        <xdr:cNvPr id="72" name="テキスト ボックス 71"/>
        <xdr:cNvSpPr txBox="1"/>
      </xdr:nvSpPr>
      <xdr:spPr>
        <a:xfrm>
          <a:off x="3225800" y="257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188,582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44335</xdr:rowOff>
    </xdr:from>
    <xdr:to>
      <xdr:col>2</xdr:col>
      <xdr:colOff>692150</xdr:colOff>
      <xdr:row>16</xdr:row>
      <xdr:rowOff>145935</xdr:rowOff>
    </xdr:to>
    <xdr:sp macro="" textlink="">
      <xdr:nvSpPr>
        <xdr:cNvPr id="73" name="円/楕円 72"/>
        <xdr:cNvSpPr/>
      </xdr:nvSpPr>
      <xdr:spPr bwMode="auto">
        <a:xfrm>
          <a:off x="2857500" y="283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156112</xdr:rowOff>
    </xdr:from>
    <xdr:ext cx="762000" cy="259045"/>
    <xdr:sp macro="" textlink="">
      <xdr:nvSpPr>
        <xdr:cNvPr id="74" name="テキスト ボックス 73"/>
        <xdr:cNvSpPr txBox="1"/>
      </xdr:nvSpPr>
      <xdr:spPr>
        <a:xfrm>
          <a:off x="2527300" y="260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75921</xdr:rowOff>
    </xdr:from>
    <xdr:to>
      <xdr:col>4</xdr:col>
      <xdr:colOff>1117600</xdr:colOff>
      <xdr:row>35</xdr:row>
      <xdr:rowOff>174231</xdr:rowOff>
    </xdr:to>
    <xdr:cxnSp macro="">
      <xdr:nvCxnSpPr>
        <xdr:cNvPr id="107" name="直線コネクタ 106"/>
        <xdr:cNvCxnSpPr/>
      </xdr:nvCxnSpPr>
      <xdr:spPr bwMode="auto">
        <a:xfrm>
          <a:off x="5003800" y="6686271"/>
          <a:ext cx="647700" cy="98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75921</xdr:rowOff>
    </xdr:from>
    <xdr:to>
      <xdr:col>4</xdr:col>
      <xdr:colOff>469900</xdr:colOff>
      <xdr:row>35</xdr:row>
      <xdr:rowOff>82118</xdr:rowOff>
    </xdr:to>
    <xdr:cxnSp macro="">
      <xdr:nvCxnSpPr>
        <xdr:cNvPr id="110" name="直線コネクタ 109"/>
        <xdr:cNvCxnSpPr/>
      </xdr:nvCxnSpPr>
      <xdr:spPr bwMode="auto">
        <a:xfrm flipV="1">
          <a:off x="4305300" y="6686271"/>
          <a:ext cx="698500" cy="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54725</xdr:rowOff>
    </xdr:from>
    <xdr:to>
      <xdr:col>3</xdr:col>
      <xdr:colOff>904875</xdr:colOff>
      <xdr:row>35</xdr:row>
      <xdr:rowOff>82118</xdr:rowOff>
    </xdr:to>
    <xdr:cxnSp macro="">
      <xdr:nvCxnSpPr>
        <xdr:cNvPr id="113" name="直線コネクタ 112"/>
        <xdr:cNvCxnSpPr/>
      </xdr:nvCxnSpPr>
      <xdr:spPr bwMode="auto">
        <a:xfrm>
          <a:off x="3606800" y="6665075"/>
          <a:ext cx="698500" cy="2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303340</xdr:rowOff>
    </xdr:from>
    <xdr:to>
      <xdr:col>3</xdr:col>
      <xdr:colOff>206375</xdr:colOff>
      <xdr:row>35</xdr:row>
      <xdr:rowOff>54725</xdr:rowOff>
    </xdr:to>
    <xdr:cxnSp macro="">
      <xdr:nvCxnSpPr>
        <xdr:cNvPr id="116" name="直線コネクタ 115"/>
        <xdr:cNvCxnSpPr/>
      </xdr:nvCxnSpPr>
      <xdr:spPr bwMode="auto">
        <a:xfrm>
          <a:off x="2908300" y="6570790"/>
          <a:ext cx="698500" cy="9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123431</xdr:rowOff>
    </xdr:from>
    <xdr:to>
      <xdr:col>5</xdr:col>
      <xdr:colOff>34925</xdr:colOff>
      <xdr:row>35</xdr:row>
      <xdr:rowOff>225031</xdr:rowOff>
    </xdr:to>
    <xdr:sp macro="" textlink="">
      <xdr:nvSpPr>
        <xdr:cNvPr id="126" name="円/楕円 125"/>
        <xdr:cNvSpPr/>
      </xdr:nvSpPr>
      <xdr:spPr bwMode="auto">
        <a:xfrm>
          <a:off x="5600700" y="673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95508</xdr:rowOff>
    </xdr:from>
    <xdr:ext cx="762000" cy="259045"/>
    <xdr:sp macro="" textlink="">
      <xdr:nvSpPr>
        <xdr:cNvPr id="127" name="人口1人当たり決算額の推移該当値テキスト445"/>
        <xdr:cNvSpPr txBox="1"/>
      </xdr:nvSpPr>
      <xdr:spPr>
        <a:xfrm>
          <a:off x="5740400" y="670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25121</xdr:rowOff>
    </xdr:from>
    <xdr:to>
      <xdr:col>4</xdr:col>
      <xdr:colOff>520700</xdr:colOff>
      <xdr:row>35</xdr:row>
      <xdr:rowOff>126721</xdr:rowOff>
    </xdr:to>
    <xdr:sp macro="" textlink="">
      <xdr:nvSpPr>
        <xdr:cNvPr id="128" name="円/楕円 127"/>
        <xdr:cNvSpPr/>
      </xdr:nvSpPr>
      <xdr:spPr bwMode="auto">
        <a:xfrm>
          <a:off x="4953000" y="663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111498</xdr:rowOff>
    </xdr:from>
    <xdr:ext cx="736600" cy="259045"/>
    <xdr:sp macro="" textlink="">
      <xdr:nvSpPr>
        <xdr:cNvPr id="129" name="テキスト ボックス 128"/>
        <xdr:cNvSpPr txBox="1"/>
      </xdr:nvSpPr>
      <xdr:spPr>
        <a:xfrm>
          <a:off x="4622800" y="672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31318</xdr:rowOff>
    </xdr:from>
    <xdr:to>
      <xdr:col>3</xdr:col>
      <xdr:colOff>955675</xdr:colOff>
      <xdr:row>35</xdr:row>
      <xdr:rowOff>132918</xdr:rowOff>
    </xdr:to>
    <xdr:sp macro="" textlink="">
      <xdr:nvSpPr>
        <xdr:cNvPr id="130" name="円/楕円 129"/>
        <xdr:cNvSpPr/>
      </xdr:nvSpPr>
      <xdr:spPr bwMode="auto">
        <a:xfrm>
          <a:off x="4254500" y="664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117695</xdr:rowOff>
    </xdr:from>
    <xdr:ext cx="762000" cy="259045"/>
    <xdr:sp macro="" textlink="">
      <xdr:nvSpPr>
        <xdr:cNvPr id="131" name="テキスト ボックス 130"/>
        <xdr:cNvSpPr txBox="1"/>
      </xdr:nvSpPr>
      <xdr:spPr>
        <a:xfrm>
          <a:off x="3924300" y="67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3925</xdr:rowOff>
    </xdr:from>
    <xdr:to>
      <xdr:col>3</xdr:col>
      <xdr:colOff>257175</xdr:colOff>
      <xdr:row>35</xdr:row>
      <xdr:rowOff>105525</xdr:rowOff>
    </xdr:to>
    <xdr:sp macro="" textlink="">
      <xdr:nvSpPr>
        <xdr:cNvPr id="132" name="円/楕円 131"/>
        <xdr:cNvSpPr/>
      </xdr:nvSpPr>
      <xdr:spPr bwMode="auto">
        <a:xfrm>
          <a:off x="3556000" y="661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90302</xdr:rowOff>
    </xdr:from>
    <xdr:ext cx="762000" cy="259045"/>
    <xdr:sp macro="" textlink="">
      <xdr:nvSpPr>
        <xdr:cNvPr id="133" name="テキスト ボックス 132"/>
        <xdr:cNvSpPr txBox="1"/>
      </xdr:nvSpPr>
      <xdr:spPr>
        <a:xfrm>
          <a:off x="3225800" y="67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252540</xdr:rowOff>
    </xdr:from>
    <xdr:to>
      <xdr:col>2</xdr:col>
      <xdr:colOff>692150</xdr:colOff>
      <xdr:row>35</xdr:row>
      <xdr:rowOff>11240</xdr:rowOff>
    </xdr:to>
    <xdr:sp macro="" textlink="">
      <xdr:nvSpPr>
        <xdr:cNvPr id="134" name="円/楕円 133"/>
        <xdr:cNvSpPr/>
      </xdr:nvSpPr>
      <xdr:spPr bwMode="auto">
        <a:xfrm>
          <a:off x="2857500" y="651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338917</xdr:rowOff>
    </xdr:from>
    <xdr:ext cx="762000" cy="259045"/>
    <xdr:sp macro="" textlink="">
      <xdr:nvSpPr>
        <xdr:cNvPr id="135" name="テキスト ボックス 134"/>
        <xdr:cNvSpPr txBox="1"/>
      </xdr:nvSpPr>
      <xdr:spPr>
        <a:xfrm>
          <a:off x="2527300" y="66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財政調整基金は、国の交付金事業や事業の取捨選択により、平成２６年度において、</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百万円を積み立て、人口１人当たりの積立額は、類似団体より</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千円上回っている。</a:t>
          </a:r>
          <a:endParaRPr lang="ja-JP" altLang="ja-JP" sz="1400">
            <a:effectLst/>
          </a:endParaRPr>
        </a:p>
        <a:p>
          <a:r>
            <a:rPr kumimoji="1" lang="ja-JP" altLang="ja-JP" sz="1100">
              <a:solidFill>
                <a:schemeClr val="dk1"/>
              </a:solidFill>
              <a:effectLst/>
              <a:latin typeface="+mn-lt"/>
              <a:ea typeface="+mn-ea"/>
              <a:cs typeface="+mn-cs"/>
            </a:rPr>
            <a:t>　実質収支については、平成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の間で推移し、平均で</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百万円となっており、類似団体との比較では、平成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年度においては、本町</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百万円に対して類似団体</a:t>
          </a:r>
          <a:r>
            <a:rPr kumimoji="1" lang="en-US" altLang="ja-JP" sz="1100">
              <a:solidFill>
                <a:schemeClr val="dk1"/>
              </a:solidFill>
              <a:effectLst/>
              <a:latin typeface="+mn-lt"/>
              <a:ea typeface="+mn-ea"/>
              <a:cs typeface="+mn-cs"/>
            </a:rPr>
            <a:t>203</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財政調整基金積立金が前年度より増額となったため、平成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年度の実質単年度収支は、</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百万円で対前年度比</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各会計とも黒字のため赤字額は発生しておらず、黒字の</a:t>
          </a:r>
          <a:r>
            <a:rPr kumimoji="1" lang="en-US" altLang="ja-JP" sz="1400">
              <a:latin typeface="ＭＳ ゴシック" pitchFamily="49" charset="-128"/>
              <a:ea typeface="ＭＳ ゴシック" pitchFamily="49" charset="-128"/>
            </a:rPr>
            <a:t>7.69</a:t>
          </a:r>
          <a:r>
            <a:rPr kumimoji="1" lang="ja-JP" altLang="en-US" sz="1400">
              <a:latin typeface="ＭＳ ゴシック" pitchFamily="49" charset="-128"/>
              <a:ea typeface="ＭＳ ゴシック" pitchFamily="49" charset="-128"/>
            </a:rPr>
            <a:t>％で対前年度比は、</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ポイントの増となっている。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公債費償還のピークを過ぎており、年々減少傾向にあることから、実質公債費率は平成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％となっている。類似団体は</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％で</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ポイント下回っている。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将来負担額は、各年度とも発生しておらず、将来負担額は、平成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年度以降約</a:t>
          </a:r>
          <a:r>
            <a:rPr kumimoji="1" lang="en-US" altLang="ja-JP" sz="1400">
              <a:latin typeface="ＭＳ ゴシック" pitchFamily="49" charset="-128"/>
              <a:ea typeface="ＭＳ ゴシック" pitchFamily="49" charset="-128"/>
            </a:rPr>
            <a:t>8,700</a:t>
          </a:r>
          <a:r>
            <a:rPr kumimoji="1" lang="ja-JP" altLang="en-US" sz="1400">
              <a:latin typeface="ＭＳ ゴシック" pitchFamily="49" charset="-128"/>
              <a:ea typeface="ＭＳ ゴシック" pitchFamily="49" charset="-128"/>
            </a:rPr>
            <a:t>百万から</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百万円台で推移しており、充当可能財源は、基金の積立てにより増額してきており、分子の数は対前年度比</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百万円増となっている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5516345</v>
      </c>
      <c r="BO4" s="379"/>
      <c r="BP4" s="379"/>
      <c r="BQ4" s="379"/>
      <c r="BR4" s="379"/>
      <c r="BS4" s="379"/>
      <c r="BT4" s="379"/>
      <c r="BU4" s="380"/>
      <c r="BV4" s="378">
        <v>5280957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5.0999999999999996</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5314681</v>
      </c>
      <c r="BO5" s="384"/>
      <c r="BP5" s="384"/>
      <c r="BQ5" s="384"/>
      <c r="BR5" s="384"/>
      <c r="BS5" s="384"/>
      <c r="BT5" s="384"/>
      <c r="BU5" s="385"/>
      <c r="BV5" s="383">
        <v>5151285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79.7</v>
      </c>
      <c r="CU5" s="354"/>
      <c r="CV5" s="354"/>
      <c r="CW5" s="354"/>
      <c r="CX5" s="354"/>
      <c r="CY5" s="354"/>
      <c r="CZ5" s="354"/>
      <c r="DA5" s="355"/>
      <c r="DB5" s="353">
        <v>77.900000000000006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201664</v>
      </c>
      <c r="BO6" s="384"/>
      <c r="BP6" s="384"/>
      <c r="BQ6" s="384"/>
      <c r="BR6" s="384"/>
      <c r="BS6" s="384"/>
      <c r="BT6" s="384"/>
      <c r="BU6" s="385"/>
      <c r="BV6" s="383">
        <v>129672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84</v>
      </c>
      <c r="CU6" s="530"/>
      <c r="CV6" s="530"/>
      <c r="CW6" s="530"/>
      <c r="CX6" s="530"/>
      <c r="CY6" s="530"/>
      <c r="CZ6" s="530"/>
      <c r="DA6" s="531"/>
      <c r="DB6" s="529">
        <v>82.3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28750</v>
      </c>
      <c r="BO7" s="384"/>
      <c r="BP7" s="384"/>
      <c r="BQ7" s="384"/>
      <c r="BR7" s="384"/>
      <c r="BS7" s="384"/>
      <c r="BT7" s="384"/>
      <c r="BU7" s="385"/>
      <c r="BV7" s="383">
        <v>614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3423394</v>
      </c>
      <c r="CU7" s="384"/>
      <c r="CV7" s="384"/>
      <c r="CW7" s="384"/>
      <c r="CX7" s="384"/>
      <c r="CY7" s="384"/>
      <c r="CZ7" s="384"/>
      <c r="DA7" s="385"/>
      <c r="DB7" s="383">
        <v>3578917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172914</v>
      </c>
      <c r="BO8" s="384"/>
      <c r="BP8" s="384"/>
      <c r="BQ8" s="384"/>
      <c r="BR8" s="384"/>
      <c r="BS8" s="384"/>
      <c r="BT8" s="384"/>
      <c r="BU8" s="385"/>
      <c r="BV8" s="383">
        <v>129058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5892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43856</v>
      </c>
      <c r="BO9" s="384"/>
      <c r="BP9" s="384"/>
      <c r="BQ9" s="384"/>
      <c r="BR9" s="384"/>
      <c r="BS9" s="384"/>
      <c r="BT9" s="384"/>
      <c r="BU9" s="385"/>
      <c r="BV9" s="383">
        <v>10527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15.5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6393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68096</v>
      </c>
      <c r="BO10" s="384"/>
      <c r="BP10" s="384"/>
      <c r="BQ10" s="384"/>
      <c r="BR10" s="384"/>
      <c r="BS10" s="384"/>
      <c r="BT10" s="384"/>
      <c r="BU10" s="385"/>
      <c r="BV10" s="383">
        <v>23935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5644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5499</v>
      </c>
      <c r="S13" s="485"/>
      <c r="T13" s="485"/>
      <c r="U13" s="485"/>
      <c r="V13" s="486"/>
      <c r="W13" s="472" t="s">
        <v>123</v>
      </c>
      <c r="X13" s="396"/>
      <c r="Y13" s="396"/>
      <c r="Z13" s="396"/>
      <c r="AA13" s="396"/>
      <c r="AB13" s="397"/>
      <c r="AC13" s="359">
        <v>957</v>
      </c>
      <c r="AD13" s="360"/>
      <c r="AE13" s="360"/>
      <c r="AF13" s="360"/>
      <c r="AG13" s="361"/>
      <c r="AH13" s="359">
        <v>1097</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111952</v>
      </c>
      <c r="BO13" s="384"/>
      <c r="BP13" s="384"/>
      <c r="BQ13" s="384"/>
      <c r="BR13" s="384"/>
      <c r="BS13" s="384"/>
      <c r="BT13" s="384"/>
      <c r="BU13" s="385"/>
      <c r="BV13" s="383">
        <v>34462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6.9</v>
      </c>
      <c r="CU13" s="354"/>
      <c r="CV13" s="354"/>
      <c r="CW13" s="354"/>
      <c r="CX13" s="354"/>
      <c r="CY13" s="354"/>
      <c r="CZ13" s="354"/>
      <c r="DA13" s="355"/>
      <c r="DB13" s="353">
        <v>7.6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5744</v>
      </c>
      <c r="S14" s="485"/>
      <c r="T14" s="485"/>
      <c r="U14" s="485"/>
      <c r="V14" s="486"/>
      <c r="W14" s="487"/>
      <c r="X14" s="399"/>
      <c r="Y14" s="399"/>
      <c r="Z14" s="399"/>
      <c r="AA14" s="399"/>
      <c r="AB14" s="400"/>
      <c r="AC14" s="477">
        <v>32</v>
      </c>
      <c r="AD14" s="478"/>
      <c r="AE14" s="478"/>
      <c r="AF14" s="478"/>
      <c r="AG14" s="479"/>
      <c r="AH14" s="477">
        <v>32.200000000000003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5610</v>
      </c>
      <c r="S15" s="485"/>
      <c r="T15" s="485"/>
      <c r="U15" s="485"/>
      <c r="V15" s="486"/>
      <c r="W15" s="472" t="s">
        <v>129</v>
      </c>
      <c r="X15" s="396"/>
      <c r="Y15" s="396"/>
      <c r="Z15" s="396"/>
      <c r="AA15" s="396"/>
      <c r="AB15" s="397"/>
      <c r="AC15" s="359">
        <v>713</v>
      </c>
      <c r="AD15" s="360"/>
      <c r="AE15" s="360"/>
      <c r="AF15" s="360"/>
      <c r="AG15" s="361"/>
      <c r="AH15" s="359">
        <v>884</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685711</v>
      </c>
      <c r="BO15" s="379"/>
      <c r="BP15" s="379"/>
      <c r="BQ15" s="379"/>
      <c r="BR15" s="379"/>
      <c r="BS15" s="379"/>
      <c r="BT15" s="379"/>
      <c r="BU15" s="380"/>
      <c r="BV15" s="378">
        <v>681409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23.9</v>
      </c>
      <c r="AD16" s="478"/>
      <c r="AE16" s="478"/>
      <c r="AF16" s="478"/>
      <c r="AG16" s="479"/>
      <c r="AH16" s="477">
        <v>25.9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3066475</v>
      </c>
      <c r="BO16" s="384"/>
      <c r="BP16" s="384"/>
      <c r="BQ16" s="384"/>
      <c r="BR16" s="384"/>
      <c r="BS16" s="384"/>
      <c r="BT16" s="384"/>
      <c r="BU16" s="385"/>
      <c r="BV16" s="383">
        <v>3203527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1316</v>
      </c>
      <c r="AD17" s="360"/>
      <c r="AE17" s="360"/>
      <c r="AF17" s="360"/>
      <c r="AG17" s="361"/>
      <c r="AH17" s="359">
        <v>1429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862094</v>
      </c>
      <c r="BO17" s="384"/>
      <c r="BP17" s="384"/>
      <c r="BQ17" s="384"/>
      <c r="BR17" s="384"/>
      <c r="BS17" s="384"/>
      <c r="BT17" s="384"/>
      <c r="BU17" s="385"/>
      <c r="BV17" s="383">
        <v>864318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404.94</v>
      </c>
      <c r="M18" s="448"/>
      <c r="N18" s="448"/>
      <c r="O18" s="448"/>
      <c r="P18" s="448"/>
      <c r="Q18" s="448"/>
      <c r="R18" s="449"/>
      <c r="S18" s="449"/>
      <c r="T18" s="449"/>
      <c r="U18" s="449"/>
      <c r="V18" s="450"/>
      <c r="W18" s="464"/>
      <c r="X18" s="465"/>
      <c r="Y18" s="465"/>
      <c r="Z18" s="465"/>
      <c r="AA18" s="465"/>
      <c r="AB18" s="473"/>
      <c r="AC18" s="347">
        <v>44.1</v>
      </c>
      <c r="AD18" s="348"/>
      <c r="AE18" s="348"/>
      <c r="AF18" s="348"/>
      <c r="AG18" s="451"/>
      <c r="AH18" s="347">
        <v>41.9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2776291</v>
      </c>
      <c r="BO18" s="384"/>
      <c r="BP18" s="384"/>
      <c r="BQ18" s="384"/>
      <c r="BR18" s="384"/>
      <c r="BS18" s="384"/>
      <c r="BT18" s="384"/>
      <c r="BU18" s="385"/>
      <c r="BV18" s="383">
        <v>2801078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3906327</v>
      </c>
      <c r="BO19" s="384"/>
      <c r="BP19" s="384"/>
      <c r="BQ19" s="384"/>
      <c r="BR19" s="384"/>
      <c r="BS19" s="384"/>
      <c r="BT19" s="384"/>
      <c r="BU19" s="385"/>
      <c r="BV19" s="383">
        <v>4021073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2415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6341285</v>
      </c>
      <c r="BO23" s="384"/>
      <c r="BP23" s="384"/>
      <c r="BQ23" s="384"/>
      <c r="BR23" s="384"/>
      <c r="BS23" s="384"/>
      <c r="BT23" s="384"/>
      <c r="BU23" s="385"/>
      <c r="BV23" s="383">
        <v>6043698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7500</v>
      </c>
      <c r="R24" s="360"/>
      <c r="S24" s="360"/>
      <c r="T24" s="360"/>
      <c r="U24" s="360"/>
      <c r="V24" s="361"/>
      <c r="W24" s="425"/>
      <c r="X24" s="416"/>
      <c r="Y24" s="417"/>
      <c r="Z24" s="356" t="s">
        <v>153</v>
      </c>
      <c r="AA24" s="357"/>
      <c r="AB24" s="357"/>
      <c r="AC24" s="357"/>
      <c r="AD24" s="357"/>
      <c r="AE24" s="357"/>
      <c r="AF24" s="357"/>
      <c r="AG24" s="358"/>
      <c r="AH24" s="359">
        <v>93</v>
      </c>
      <c r="AI24" s="360"/>
      <c r="AJ24" s="360"/>
      <c r="AK24" s="360"/>
      <c r="AL24" s="361"/>
      <c r="AM24" s="359">
        <v>314991</v>
      </c>
      <c r="AN24" s="360"/>
      <c r="AO24" s="360"/>
      <c r="AP24" s="360"/>
      <c r="AQ24" s="360"/>
      <c r="AR24" s="361"/>
      <c r="AS24" s="359">
        <v>3387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6307644</v>
      </c>
      <c r="BO24" s="384"/>
      <c r="BP24" s="384"/>
      <c r="BQ24" s="384"/>
      <c r="BR24" s="384"/>
      <c r="BS24" s="384"/>
      <c r="BT24" s="384"/>
      <c r="BU24" s="385"/>
      <c r="BV24" s="383">
        <v>6013498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40920</v>
      </c>
      <c r="BO25" s="379"/>
      <c r="BP25" s="379"/>
      <c r="BQ25" s="379"/>
      <c r="BR25" s="379"/>
      <c r="BS25" s="379"/>
      <c r="BT25" s="379"/>
      <c r="BU25" s="380"/>
      <c r="BV25" s="378">
        <v>52344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5400</v>
      </c>
      <c r="R26" s="360"/>
      <c r="S26" s="360"/>
      <c r="T26" s="360"/>
      <c r="U26" s="360"/>
      <c r="V26" s="361"/>
      <c r="W26" s="425"/>
      <c r="X26" s="416"/>
      <c r="Y26" s="417"/>
      <c r="Z26" s="356" t="s">
        <v>159</v>
      </c>
      <c r="AA26" s="438"/>
      <c r="AB26" s="438"/>
      <c r="AC26" s="438"/>
      <c r="AD26" s="438"/>
      <c r="AE26" s="438"/>
      <c r="AF26" s="438"/>
      <c r="AG26" s="439"/>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2750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128247</v>
      </c>
      <c r="BO27" s="387"/>
      <c r="BP27" s="387"/>
      <c r="BQ27" s="387"/>
      <c r="BR27" s="387"/>
      <c r="BS27" s="387"/>
      <c r="BT27" s="387"/>
      <c r="BU27" s="388"/>
      <c r="BV27" s="386">
        <v>128145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1755653</v>
      </c>
      <c r="BO28" s="379"/>
      <c r="BP28" s="379"/>
      <c r="BQ28" s="379"/>
      <c r="BR28" s="379"/>
      <c r="BS28" s="379"/>
      <c r="BT28" s="379"/>
      <c r="BU28" s="380"/>
      <c r="BV28" s="378">
        <v>1687557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1850</v>
      </c>
      <c r="R29" s="360"/>
      <c r="S29" s="360"/>
      <c r="T29" s="360"/>
      <c r="U29" s="360"/>
      <c r="V29" s="361"/>
      <c r="W29" s="426"/>
      <c r="X29" s="427"/>
      <c r="Y29" s="428"/>
      <c r="Z29" s="356" t="s">
        <v>170</v>
      </c>
      <c r="AA29" s="357"/>
      <c r="AB29" s="357"/>
      <c r="AC29" s="357"/>
      <c r="AD29" s="357"/>
      <c r="AE29" s="357"/>
      <c r="AF29" s="357"/>
      <c r="AG29" s="358"/>
      <c r="AH29" s="359">
        <v>93</v>
      </c>
      <c r="AI29" s="360"/>
      <c r="AJ29" s="360"/>
      <c r="AK29" s="360"/>
      <c r="AL29" s="361"/>
      <c r="AM29" s="359">
        <v>314991</v>
      </c>
      <c r="AN29" s="360"/>
      <c r="AO29" s="360"/>
      <c r="AP29" s="360"/>
      <c r="AQ29" s="360"/>
      <c r="AR29" s="361"/>
      <c r="AS29" s="359">
        <v>3387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259863</v>
      </c>
      <c r="BO29" s="384"/>
      <c r="BP29" s="384"/>
      <c r="BQ29" s="384"/>
      <c r="BR29" s="384"/>
      <c r="BS29" s="384"/>
      <c r="BT29" s="384"/>
      <c r="BU29" s="385"/>
      <c r="BV29" s="383">
        <v>257025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2330667</v>
      </c>
      <c r="BO30" s="387"/>
      <c r="BP30" s="387"/>
      <c r="BQ30" s="387"/>
      <c r="BR30" s="387"/>
      <c r="BS30" s="387"/>
      <c r="BT30" s="387"/>
      <c r="BU30" s="388"/>
      <c r="BV30" s="386">
        <v>2345104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遠軽地区広域組合</v>
      </c>
      <c r="BZ34" s="342"/>
      <c r="CA34" s="342"/>
      <c r="CB34" s="342"/>
      <c r="CC34" s="342"/>
      <c r="CD34" s="342"/>
      <c r="CE34" s="342"/>
      <c r="CF34" s="342"/>
      <c r="CG34" s="342"/>
      <c r="CH34" s="342"/>
      <c r="CI34" s="342"/>
      <c r="CJ34" s="342"/>
      <c r="CK34" s="342"/>
      <c r="CL34" s="342"/>
      <c r="CM34" s="342"/>
      <c r="CN34" s="165"/>
      <c r="CO34" s="343">
        <f>IF(CQ34="","",MAX(C34:D43,U34:V43,AM34:AN43,BE34:BF43,BW34:BX43)+1)</f>
        <v>10</v>
      </c>
      <c r="CP34" s="343"/>
      <c r="CQ34" s="342" t="str">
        <f>IF('各会計、関係団体の財政状況及び健全化判断比率'!BS7="","",'各会計、関係団体の財政状況及び健全化判断比率'!BS7)</f>
        <v>株式会社ドリームフロンティア</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網走地方教育研修センター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5918</v>
      </c>
      <c r="J41" s="83">
        <v>5993</v>
      </c>
      <c r="K41" s="83">
        <v>6105</v>
      </c>
      <c r="L41" s="83">
        <v>6044</v>
      </c>
      <c r="M41" s="84">
        <v>6341</v>
      </c>
    </row>
    <row r="42" spans="2:13" ht="27.75" customHeight="1">
      <c r="B42" s="1171"/>
      <c r="C42" s="1172"/>
      <c r="D42" s="85"/>
      <c r="E42" s="1175" t="s">
        <v>26</v>
      </c>
      <c r="F42" s="1175"/>
      <c r="G42" s="1175"/>
      <c r="H42" s="1176"/>
      <c r="I42" s="86">
        <v>5</v>
      </c>
      <c r="J42" s="87">
        <v>2</v>
      </c>
      <c r="K42" s="87" t="s">
        <v>476</v>
      </c>
      <c r="L42" s="87" t="s">
        <v>476</v>
      </c>
      <c r="M42" s="88" t="s">
        <v>476</v>
      </c>
    </row>
    <row r="43" spans="2:13" ht="27.75" customHeight="1">
      <c r="B43" s="1171"/>
      <c r="C43" s="1172"/>
      <c r="D43" s="85"/>
      <c r="E43" s="1175" t="s">
        <v>27</v>
      </c>
      <c r="F43" s="1175"/>
      <c r="G43" s="1175"/>
      <c r="H43" s="1176"/>
      <c r="I43" s="86">
        <v>1572</v>
      </c>
      <c r="J43" s="87">
        <v>1603</v>
      </c>
      <c r="K43" s="87">
        <v>1580</v>
      </c>
      <c r="L43" s="87">
        <v>1631</v>
      </c>
      <c r="M43" s="88">
        <v>1651</v>
      </c>
    </row>
    <row r="44" spans="2:13" ht="27.75" customHeight="1">
      <c r="B44" s="1171"/>
      <c r="C44" s="1172"/>
      <c r="D44" s="85"/>
      <c r="E44" s="1175" t="s">
        <v>28</v>
      </c>
      <c r="F44" s="1175"/>
      <c r="G44" s="1175"/>
      <c r="H44" s="1176"/>
      <c r="I44" s="86">
        <v>115</v>
      </c>
      <c r="J44" s="87">
        <v>137</v>
      </c>
      <c r="K44" s="87">
        <v>126</v>
      </c>
      <c r="L44" s="87">
        <v>112</v>
      </c>
      <c r="M44" s="88">
        <v>95</v>
      </c>
    </row>
    <row r="45" spans="2:13" ht="27.75" customHeight="1">
      <c r="B45" s="1171"/>
      <c r="C45" s="1172"/>
      <c r="D45" s="85"/>
      <c r="E45" s="1175" t="s">
        <v>29</v>
      </c>
      <c r="F45" s="1175"/>
      <c r="G45" s="1175"/>
      <c r="H45" s="1176"/>
      <c r="I45" s="86">
        <v>1121</v>
      </c>
      <c r="J45" s="87">
        <v>1136</v>
      </c>
      <c r="K45" s="87">
        <v>1139</v>
      </c>
      <c r="L45" s="87">
        <v>1104</v>
      </c>
      <c r="M45" s="88">
        <v>939</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3957</v>
      </c>
      <c r="J49" s="87">
        <v>4239</v>
      </c>
      <c r="K49" s="87">
        <v>4553</v>
      </c>
      <c r="L49" s="87">
        <v>4512</v>
      </c>
      <c r="M49" s="88">
        <v>4610</v>
      </c>
    </row>
    <row r="50" spans="2:13" ht="27.75" customHeight="1">
      <c r="B50" s="1171"/>
      <c r="C50" s="1172"/>
      <c r="D50" s="85"/>
      <c r="E50" s="1175" t="s">
        <v>35</v>
      </c>
      <c r="F50" s="1175"/>
      <c r="G50" s="1175"/>
      <c r="H50" s="1176"/>
      <c r="I50" s="86">
        <v>481</v>
      </c>
      <c r="J50" s="87">
        <v>547</v>
      </c>
      <c r="K50" s="87">
        <v>514</v>
      </c>
      <c r="L50" s="87">
        <v>482</v>
      </c>
      <c r="M50" s="88">
        <v>451</v>
      </c>
    </row>
    <row r="51" spans="2:13" ht="27.75" customHeight="1">
      <c r="B51" s="1173"/>
      <c r="C51" s="1174"/>
      <c r="D51" s="85"/>
      <c r="E51" s="1175" t="s">
        <v>36</v>
      </c>
      <c r="F51" s="1175"/>
      <c r="G51" s="1175"/>
      <c r="H51" s="1176"/>
      <c r="I51" s="86">
        <v>5186</v>
      </c>
      <c r="J51" s="87">
        <v>5393</v>
      </c>
      <c r="K51" s="87">
        <v>5410</v>
      </c>
      <c r="L51" s="87">
        <v>5334</v>
      </c>
      <c r="M51" s="88">
        <v>5512</v>
      </c>
    </row>
    <row r="52" spans="2:13" ht="27.75" customHeight="1" thickBot="1">
      <c r="B52" s="1177" t="s">
        <v>37</v>
      </c>
      <c r="C52" s="1178"/>
      <c r="D52" s="90"/>
      <c r="E52" s="1179" t="s">
        <v>38</v>
      </c>
      <c r="F52" s="1179"/>
      <c r="G52" s="1179"/>
      <c r="H52" s="1180"/>
      <c r="I52" s="91">
        <v>-894</v>
      </c>
      <c r="J52" s="92">
        <v>-1309</v>
      </c>
      <c r="K52" s="92">
        <v>-1528</v>
      </c>
      <c r="L52" s="92">
        <v>-1438</v>
      </c>
      <c r="M52" s="93">
        <v>-1546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142727</v>
      </c>
      <c r="E3" s="116"/>
      <c r="F3" s="117">
        <v>192544</v>
      </c>
      <c r="G3" s="118"/>
      <c r="H3" s="119"/>
    </row>
    <row r="4" spans="1:8">
      <c r="A4" s="120"/>
      <c r="B4" s="121"/>
      <c r="C4" s="122"/>
      <c r="D4" s="123">
        <v>58117</v>
      </c>
      <c r="E4" s="124"/>
      <c r="F4" s="125">
        <v>82235</v>
      </c>
      <c r="G4" s="126"/>
      <c r="H4" s="127"/>
    </row>
    <row r="5" spans="1:8">
      <c r="A5" s="108" t="s">
        <v>509</v>
      </c>
      <c r="B5" s="113"/>
      <c r="C5" s="114"/>
      <c r="D5" s="115">
        <v>258738</v>
      </c>
      <c r="E5" s="116"/>
      <c r="F5" s="117">
        <v>146140</v>
      </c>
      <c r="G5" s="118"/>
      <c r="H5" s="119"/>
    </row>
    <row r="6" spans="1:8">
      <c r="A6" s="120"/>
      <c r="B6" s="121"/>
      <c r="C6" s="122"/>
      <c r="D6" s="123">
        <v>55578</v>
      </c>
      <c r="E6" s="124"/>
      <c r="F6" s="125">
        <v>75451</v>
      </c>
      <c r="G6" s="126"/>
      <c r="H6" s="127"/>
    </row>
    <row r="7" spans="1:8">
      <c r="A7" s="108" t="s">
        <v>510</v>
      </c>
      <c r="B7" s="113"/>
      <c r="C7" s="114"/>
      <c r="D7" s="115">
        <v>128092</v>
      </c>
      <c r="E7" s="116"/>
      <c r="F7" s="117">
        <v>146641</v>
      </c>
      <c r="G7" s="118"/>
      <c r="H7" s="119"/>
    </row>
    <row r="8" spans="1:8">
      <c r="A8" s="120"/>
      <c r="B8" s="121"/>
      <c r="C8" s="122"/>
      <c r="D8" s="123">
        <v>78430</v>
      </c>
      <c r="E8" s="124"/>
      <c r="F8" s="125">
        <v>68142</v>
      </c>
      <c r="G8" s="126"/>
      <c r="H8" s="127"/>
    </row>
    <row r="9" spans="1:8">
      <c r="A9" s="108" t="s">
        <v>511</v>
      </c>
      <c r="B9" s="113"/>
      <c r="C9" s="114"/>
      <c r="D9" s="115">
        <v>153981</v>
      </c>
      <c r="E9" s="116"/>
      <c r="F9" s="117">
        <v>174587</v>
      </c>
      <c r="G9" s="118"/>
      <c r="H9" s="119"/>
    </row>
    <row r="10" spans="1:8">
      <c r="A10" s="120"/>
      <c r="B10" s="121"/>
      <c r="C10" s="122"/>
      <c r="D10" s="123">
        <v>75464</v>
      </c>
      <c r="E10" s="124"/>
      <c r="F10" s="125">
        <v>79695</v>
      </c>
      <c r="G10" s="126"/>
      <c r="H10" s="127"/>
    </row>
    <row r="11" spans="1:8">
      <c r="A11" s="108" t="s">
        <v>512</v>
      </c>
      <c r="B11" s="113"/>
      <c r="C11" s="114"/>
      <c r="D11" s="115">
        <v>227531</v>
      </c>
      <c r="E11" s="116"/>
      <c r="F11" s="117">
        <v>175675</v>
      </c>
      <c r="G11" s="118"/>
      <c r="H11" s="119"/>
    </row>
    <row r="12" spans="1:8">
      <c r="A12" s="120"/>
      <c r="B12" s="121"/>
      <c r="C12" s="128"/>
      <c r="D12" s="123">
        <v>70933</v>
      </c>
      <c r="E12" s="124"/>
      <c r="F12" s="125">
        <v>87698</v>
      </c>
      <c r="G12" s="126"/>
      <c r="H12" s="127"/>
    </row>
    <row r="13" spans="1:8">
      <c r="A13" s="108"/>
      <c r="B13" s="113"/>
      <c r="C13" s="129"/>
      <c r="D13" s="130">
        <v>182214</v>
      </c>
      <c r="E13" s="131"/>
      <c r="F13" s="132">
        <v>167117</v>
      </c>
      <c r="G13" s="133"/>
      <c r="H13" s="119"/>
    </row>
    <row r="14" spans="1:8">
      <c r="A14" s="120"/>
      <c r="B14" s="121"/>
      <c r="C14" s="122"/>
      <c r="D14" s="123">
        <v>67704</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4.41</v>
      </c>
      <c r="C19" s="134">
        <f>ROUND(VALUE(SUBSTITUTE(実質収支比率等に係る経年分析!G$48,"▲","-")),2)</f>
        <v>3.75</v>
      </c>
      <c r="D19" s="134">
        <f>ROUND(VALUE(SUBSTITUTE(実質収支比率等に係る経年分析!H$48,"▲","-")),2)</f>
        <v>3.34</v>
      </c>
      <c r="E19" s="134">
        <f>ROUND(VALUE(SUBSTITUTE(実質収支比率等に係る経年分析!I$48,"▲","-")),2)</f>
        <v>3.61</v>
      </c>
      <c r="F19" s="134">
        <f>ROUND(VALUE(SUBSTITUTE(実質収支比率等に係る経年分析!J$48,"▲","-")),2)</f>
        <v>5.05</v>
      </c>
    </row>
    <row r="20" spans="1:11">
      <c r="A20" s="134" t="s">
        <v>43</v>
      </c>
      <c r="B20" s="134">
        <f>ROUND(VALUE(SUBSTITUTE(実質収支比率等に係る経年分析!F$47,"▲","-")),2)</f>
        <v>39.69</v>
      </c>
      <c r="C20" s="134">
        <f>ROUND(VALUE(SUBSTITUTE(実質収支比率等に係る経年分析!G$47,"▲","-")),2)</f>
        <v>44.52</v>
      </c>
      <c r="D20" s="134">
        <f>ROUND(VALUE(SUBSTITUTE(実質収支比率等に係る経年分析!H$47,"▲","-")),2)</f>
        <v>46.88</v>
      </c>
      <c r="E20" s="134">
        <f>ROUND(VALUE(SUBSTITUTE(実質収支比率等に係る経年分析!I$47,"▲","-")),2)</f>
        <v>47.15</v>
      </c>
      <c r="F20" s="134">
        <f>ROUND(VALUE(SUBSTITUTE(実質収支比率等に係る経年分析!J$47,"▲","-")),2)</f>
        <v>51.28</v>
      </c>
    </row>
    <row r="21" spans="1:11">
      <c r="A21" s="134" t="s">
        <v>44</v>
      </c>
      <c r="B21" s="134">
        <f>IF(ISNUMBER(VALUE(SUBSTITUTE(実質収支比率等に係る経年分析!F$49,"▲","-"))),ROUND(VALUE(SUBSTITUTE(実質収支比率等に係る経年分析!F$49,"▲","-")),2),NA())</f>
        <v>6.47</v>
      </c>
      <c r="C21" s="134">
        <f>IF(ISNUMBER(VALUE(SUBSTITUTE(実質収支比率等に係る経年分析!G$49,"▲","-"))),ROUND(VALUE(SUBSTITUTE(実質収支比率等に係る経年分析!G$49,"▲","-")),2),NA())</f>
        <v>2.12</v>
      </c>
      <c r="D21" s="134">
        <f>IF(ISNUMBER(VALUE(SUBSTITUTE(実質収支比率等に係る経年分析!H$49,"▲","-"))),ROUND(VALUE(SUBSTITUTE(実質収支比率等に係る経年分析!H$49,"▲","-")),2),NA())</f>
        <v>3.87</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3.27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680</v>
      </c>
      <c r="E42" s="136"/>
      <c r="F42" s="136"/>
      <c r="G42" s="136">
        <f>'実質公債費比率（分子）の構造'!L$52</f>
        <v>616</v>
      </c>
      <c r="H42" s="136"/>
      <c r="I42" s="136"/>
      <c r="J42" s="136">
        <f>'実質公債費比率（分子）の構造'!M$52</f>
        <v>603</v>
      </c>
      <c r="K42" s="136"/>
      <c r="L42" s="136"/>
      <c r="M42" s="136">
        <f>'実質公債費比率（分子）の構造'!N$52</f>
        <v>622</v>
      </c>
      <c r="N42" s="136"/>
      <c r="O42" s="136"/>
      <c r="P42" s="136">
        <f>'実質公債費比率（分子）の構造'!O$52</f>
        <v>612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7</v>
      </c>
      <c r="C44" s="136"/>
      <c r="D44" s="136"/>
      <c r="E44" s="136">
        <f>'実質公債費比率（分子）の構造'!L$50</f>
        <v>9</v>
      </c>
      <c r="F44" s="136"/>
      <c r="G44" s="136"/>
      <c r="H44" s="136">
        <f>'実質公債費比率（分子）の構造'!M$50</f>
        <v>6</v>
      </c>
      <c r="I44" s="136"/>
      <c r="J44" s="136"/>
      <c r="K44" s="136">
        <f>'実質公債費比率（分子）の構造'!N$50</f>
        <v>4</v>
      </c>
      <c r="L44" s="136"/>
      <c r="M44" s="136"/>
      <c r="N44" s="136">
        <f>'実質公債費比率（分子）の構造'!O$50</f>
        <v>3</v>
      </c>
      <c r="O44" s="136"/>
      <c r="P44" s="136"/>
    </row>
    <row r="45" spans="1:16">
      <c r="A45" s="136" t="s">
        <v>54</v>
      </c>
      <c r="B45" s="136">
        <f>'実質公債費比率（分子）の構造'!K$49</f>
        <v>4</v>
      </c>
      <c r="C45" s="136"/>
      <c r="D45" s="136"/>
      <c r="E45" s="136">
        <f>'実質公債費比率（分子）の構造'!L$49</f>
        <v>7</v>
      </c>
      <c r="F45" s="136"/>
      <c r="G45" s="136"/>
      <c r="H45" s="136">
        <f>'実質公債費比率（分子）の構造'!M$49</f>
        <v>9</v>
      </c>
      <c r="I45" s="136"/>
      <c r="J45" s="136"/>
      <c r="K45" s="136">
        <f>'実質公債費比率（分子）の構造'!N$49</f>
        <v>11</v>
      </c>
      <c r="L45" s="136"/>
      <c r="M45" s="136"/>
      <c r="N45" s="136">
        <f>'実質公債費比率（分子）の構造'!O$49</f>
        <v>13</v>
      </c>
      <c r="O45" s="136"/>
      <c r="P45" s="136"/>
    </row>
    <row r="46" spans="1:16">
      <c r="A46" s="136" t="s">
        <v>55</v>
      </c>
      <c r="B46" s="136">
        <f>'実質公債費比率（分子）の構造'!K$48</f>
        <v>167</v>
      </c>
      <c r="C46" s="136"/>
      <c r="D46" s="136"/>
      <c r="E46" s="136">
        <f>'実質公債費比率（分子）の構造'!L$48</f>
        <v>149</v>
      </c>
      <c r="F46" s="136"/>
      <c r="G46" s="136"/>
      <c r="H46" s="136">
        <f>'実質公債費比率（分子）の構造'!M$48</f>
        <v>169</v>
      </c>
      <c r="I46" s="136"/>
      <c r="J46" s="136"/>
      <c r="K46" s="136">
        <f>'実質公債費比率（分子）の構造'!N$48</f>
        <v>167</v>
      </c>
      <c r="L46" s="136"/>
      <c r="M46" s="136"/>
      <c r="N46" s="136">
        <f>'実質公債費比率（分子）の構造'!O$48</f>
        <v>152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781</v>
      </c>
      <c r="C49" s="136"/>
      <c r="D49" s="136"/>
      <c r="E49" s="136">
        <f>'実質公債費比率（分子）の構造'!L$45</f>
        <v>684</v>
      </c>
      <c r="F49" s="136"/>
      <c r="G49" s="136"/>
      <c r="H49" s="136">
        <f>'実質公債費比率（分子）の構造'!M$45</f>
        <v>638</v>
      </c>
      <c r="I49" s="136"/>
      <c r="J49" s="136"/>
      <c r="K49" s="136">
        <f>'実質公債費比率（分子）の構造'!N$45</f>
        <v>662</v>
      </c>
      <c r="L49" s="136"/>
      <c r="M49" s="136"/>
      <c r="N49" s="136">
        <f>'実質公債費比率（分子）の構造'!O$45</f>
        <v>617</v>
      </c>
      <c r="O49" s="136"/>
      <c r="P49" s="136"/>
    </row>
    <row r="50" spans="1:16">
      <c r="A50" s="136" t="s">
        <v>59</v>
      </c>
      <c r="B50" s="136" t="e">
        <f>NA()</f>
        <v>#N/A</v>
      </c>
      <c r="C50" s="136">
        <f>IF(ISNUMBER('実質公債費比率（分子）の構造'!K$53),'実質公債費比率（分子）の構造'!K$53,NA())</f>
        <v>279</v>
      </c>
      <c r="D50" s="136" t="e">
        <f>NA()</f>
        <v>#N/A</v>
      </c>
      <c r="E50" s="136" t="e">
        <f>NA()</f>
        <v>#N/A</v>
      </c>
      <c r="F50" s="136">
        <f>IF(ISNUMBER('実質公債費比率（分子）の構造'!L$53),'実質公債費比率（分子）の構造'!L$53,NA())</f>
        <v>233</v>
      </c>
      <c r="G50" s="136" t="e">
        <f>NA()</f>
        <v>#N/A</v>
      </c>
      <c r="H50" s="136" t="e">
        <f>NA()</f>
        <v>#N/A</v>
      </c>
      <c r="I50" s="136">
        <f>IF(ISNUMBER('実質公債費比率（分子）の構造'!M$53),'実質公債費比率（分子）の構造'!M$53,NA())</f>
        <v>219</v>
      </c>
      <c r="J50" s="136" t="e">
        <f>NA()</f>
        <v>#N/A</v>
      </c>
      <c r="K50" s="136" t="e">
        <f>NA()</f>
        <v>#N/A</v>
      </c>
      <c r="L50" s="136">
        <f>IF(ISNUMBER('実質公債費比率（分子）の構造'!N$53),'実質公債費比率（分子）の構造'!N$53,NA())</f>
        <v>222</v>
      </c>
      <c r="M50" s="136" t="e">
        <f>NA()</f>
        <v>#N/A</v>
      </c>
      <c r="N50" s="136" t="e">
        <f>NA()</f>
        <v>#N/A</v>
      </c>
      <c r="O50" s="136">
        <f>IF(ISNUMBER('実質公債費比率（分子）の構造'!O$53),'実質公債費比率（分子）の構造'!O$53,NA())</f>
        <v>173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5186</v>
      </c>
      <c r="E56" s="135"/>
      <c r="F56" s="135"/>
      <c r="G56" s="135">
        <f>'将来負担比率（分子）の構造'!J$51</f>
        <v>5393</v>
      </c>
      <c r="H56" s="135"/>
      <c r="I56" s="135"/>
      <c r="J56" s="135">
        <f>'将来負担比率（分子）の構造'!K$51</f>
        <v>5410</v>
      </c>
      <c r="K56" s="135"/>
      <c r="L56" s="135"/>
      <c r="M56" s="135">
        <f>'将来負担比率（分子）の構造'!L$51</f>
        <v>5334</v>
      </c>
      <c r="N56" s="135"/>
      <c r="O56" s="135"/>
      <c r="P56" s="135">
        <f>'将来負担比率（分子）の構造'!M$51</f>
        <v>5512</v>
      </c>
    </row>
    <row r="57" spans="1:16">
      <c r="A57" s="135" t="s">
        <v>35</v>
      </c>
      <c r="B57" s="135"/>
      <c r="C57" s="135"/>
      <c r="D57" s="135">
        <f>'将来負担比率（分子）の構造'!I$50</f>
        <v>481</v>
      </c>
      <c r="E57" s="135"/>
      <c r="F57" s="135"/>
      <c r="G57" s="135">
        <f>'将来負担比率（分子）の構造'!J$50</f>
        <v>547</v>
      </c>
      <c r="H57" s="135"/>
      <c r="I57" s="135"/>
      <c r="J57" s="135">
        <f>'将来負担比率（分子）の構造'!K$50</f>
        <v>514</v>
      </c>
      <c r="K57" s="135"/>
      <c r="L57" s="135"/>
      <c r="M57" s="135">
        <f>'将来負担比率（分子）の構造'!L$50</f>
        <v>482</v>
      </c>
      <c r="N57" s="135"/>
      <c r="O57" s="135"/>
      <c r="P57" s="135">
        <f>'将来負担比率（分子）の構造'!M$50</f>
        <v>451</v>
      </c>
    </row>
    <row r="58" spans="1:16">
      <c r="A58" s="135" t="s">
        <v>34</v>
      </c>
      <c r="B58" s="135"/>
      <c r="C58" s="135"/>
      <c r="D58" s="135">
        <f>'将来負担比率（分子）の構造'!I$49</f>
        <v>3957</v>
      </c>
      <c r="E58" s="135"/>
      <c r="F58" s="135"/>
      <c r="G58" s="135">
        <f>'将来負担比率（分子）の構造'!J$49</f>
        <v>4239</v>
      </c>
      <c r="H58" s="135"/>
      <c r="I58" s="135"/>
      <c r="J58" s="135">
        <f>'将来負担比率（分子）の構造'!K$49</f>
        <v>4553</v>
      </c>
      <c r="K58" s="135"/>
      <c r="L58" s="135"/>
      <c r="M58" s="135">
        <f>'将来負担比率（分子）の構造'!L$49</f>
        <v>4512</v>
      </c>
      <c r="N58" s="135"/>
      <c r="O58" s="135"/>
      <c r="P58" s="135">
        <f>'将来負担比率（分子）の構造'!M$49</f>
        <v>4610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1121</v>
      </c>
      <c r="C62" s="135"/>
      <c r="D62" s="135"/>
      <c r="E62" s="135">
        <f>'将来負担比率（分子）の構造'!J$45</f>
        <v>1136</v>
      </c>
      <c r="F62" s="135"/>
      <c r="G62" s="135"/>
      <c r="H62" s="135">
        <f>'将来負担比率（分子）の構造'!K$45</f>
        <v>1139</v>
      </c>
      <c r="I62" s="135"/>
      <c r="J62" s="135"/>
      <c r="K62" s="135">
        <f>'将来負担比率（分子）の構造'!L$45</f>
        <v>1104</v>
      </c>
      <c r="L62" s="135"/>
      <c r="M62" s="135"/>
      <c r="N62" s="135">
        <f>'将来負担比率（分子）の構造'!M$45</f>
        <v>939</v>
      </c>
      <c r="O62" s="135"/>
      <c r="P62" s="135"/>
    </row>
    <row r="63" spans="1:16">
      <c r="A63" s="135" t="s">
        <v>28</v>
      </c>
      <c r="B63" s="135">
        <f>'将来負担比率（分子）の構造'!I$44</f>
        <v>115</v>
      </c>
      <c r="C63" s="135"/>
      <c r="D63" s="135"/>
      <c r="E63" s="135">
        <f>'将来負担比率（分子）の構造'!J$44</f>
        <v>137</v>
      </c>
      <c r="F63" s="135"/>
      <c r="G63" s="135"/>
      <c r="H63" s="135">
        <f>'将来負担比率（分子）の構造'!K$44</f>
        <v>126</v>
      </c>
      <c r="I63" s="135"/>
      <c r="J63" s="135"/>
      <c r="K63" s="135">
        <f>'将来負担比率（分子）の構造'!L$44</f>
        <v>112</v>
      </c>
      <c r="L63" s="135"/>
      <c r="M63" s="135"/>
      <c r="N63" s="135">
        <f>'将来負担比率（分子）の構造'!M$44</f>
        <v>95</v>
      </c>
      <c r="O63" s="135"/>
      <c r="P63" s="135"/>
    </row>
    <row r="64" spans="1:16">
      <c r="A64" s="135" t="s">
        <v>27</v>
      </c>
      <c r="B64" s="135">
        <f>'将来負担比率（分子）の構造'!I$43</f>
        <v>1572</v>
      </c>
      <c r="C64" s="135"/>
      <c r="D64" s="135"/>
      <c r="E64" s="135">
        <f>'将来負担比率（分子）の構造'!J$43</f>
        <v>1603</v>
      </c>
      <c r="F64" s="135"/>
      <c r="G64" s="135"/>
      <c r="H64" s="135">
        <f>'将来負担比率（分子）の構造'!K$43</f>
        <v>1580</v>
      </c>
      <c r="I64" s="135"/>
      <c r="J64" s="135"/>
      <c r="K64" s="135">
        <f>'将来負担比率（分子）の構造'!L$43</f>
        <v>1631</v>
      </c>
      <c r="L64" s="135"/>
      <c r="M64" s="135"/>
      <c r="N64" s="135">
        <f>'将来負担比率（分子）の構造'!M$43</f>
        <v>1651</v>
      </c>
      <c r="O64" s="135"/>
      <c r="P64" s="135"/>
    </row>
    <row r="65" spans="1:16">
      <c r="A65" s="135" t="s">
        <v>26</v>
      </c>
      <c r="B65" s="135">
        <f>'将来負担比率（分子）の構造'!I$42</f>
        <v>5</v>
      </c>
      <c r="C65" s="135"/>
      <c r="D65" s="135"/>
      <c r="E65" s="135">
        <f>'将来負担比率（分子）の構造'!J$42</f>
        <v>2</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5918</v>
      </c>
      <c r="C66" s="135"/>
      <c r="D66" s="135"/>
      <c r="E66" s="135">
        <f>'将来負担比率（分子）の構造'!J$41</f>
        <v>5993</v>
      </c>
      <c r="F66" s="135"/>
      <c r="G66" s="135"/>
      <c r="H66" s="135">
        <f>'将来負担比率（分子）の構造'!K$41</f>
        <v>6105</v>
      </c>
      <c r="I66" s="135"/>
      <c r="J66" s="135"/>
      <c r="K66" s="135">
        <f>'将来負担比率（分子）の構造'!L$41</f>
        <v>6044</v>
      </c>
      <c r="L66" s="135"/>
      <c r="M66" s="135"/>
      <c r="N66" s="135">
        <f>'将来負担比率（分子）の構造'!M$41</f>
        <v>6341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712361</v>
      </c>
      <c r="S5" s="639"/>
      <c r="T5" s="639"/>
      <c r="U5" s="639"/>
      <c r="V5" s="639"/>
      <c r="W5" s="639"/>
      <c r="X5" s="639"/>
      <c r="Y5" s="686"/>
      <c r="Z5" s="699">
        <v>12.9</v>
      </c>
      <c r="AA5" s="699"/>
      <c r="AB5" s="699"/>
      <c r="AC5" s="699"/>
      <c r="AD5" s="700">
        <v>712361</v>
      </c>
      <c r="AE5" s="700"/>
      <c r="AF5" s="700"/>
      <c r="AG5" s="700"/>
      <c r="AH5" s="700"/>
      <c r="AI5" s="700"/>
      <c r="AJ5" s="700"/>
      <c r="AK5" s="700"/>
      <c r="AL5" s="687">
        <v>21.6</v>
      </c>
      <c r="AM5" s="656"/>
      <c r="AN5" s="656"/>
      <c r="AO5" s="688"/>
      <c r="AP5" s="675" t="s">
        <v>208</v>
      </c>
      <c r="AQ5" s="676"/>
      <c r="AR5" s="676"/>
      <c r="AS5" s="676"/>
      <c r="AT5" s="676"/>
      <c r="AU5" s="676"/>
      <c r="AV5" s="676"/>
      <c r="AW5" s="676"/>
      <c r="AX5" s="676"/>
      <c r="AY5" s="676"/>
      <c r="AZ5" s="676"/>
      <c r="BA5" s="676"/>
      <c r="BB5" s="676"/>
      <c r="BC5" s="676"/>
      <c r="BD5" s="676"/>
      <c r="BE5" s="676"/>
      <c r="BF5" s="677"/>
      <c r="BG5" s="588">
        <v>712361</v>
      </c>
      <c r="BH5" s="589"/>
      <c r="BI5" s="589"/>
      <c r="BJ5" s="589"/>
      <c r="BK5" s="589"/>
      <c r="BL5" s="589"/>
      <c r="BM5" s="589"/>
      <c r="BN5" s="590"/>
      <c r="BO5" s="641">
        <v>100</v>
      </c>
      <c r="BP5" s="641"/>
      <c r="BQ5" s="641"/>
      <c r="BR5" s="641"/>
      <c r="BS5" s="642">
        <v>8109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92091</v>
      </c>
      <c r="S6" s="589"/>
      <c r="T6" s="589"/>
      <c r="U6" s="589"/>
      <c r="V6" s="589"/>
      <c r="W6" s="589"/>
      <c r="X6" s="589"/>
      <c r="Y6" s="590"/>
      <c r="Z6" s="641">
        <v>1.7</v>
      </c>
      <c r="AA6" s="641"/>
      <c r="AB6" s="641"/>
      <c r="AC6" s="641"/>
      <c r="AD6" s="642">
        <v>92091</v>
      </c>
      <c r="AE6" s="642"/>
      <c r="AF6" s="642"/>
      <c r="AG6" s="642"/>
      <c r="AH6" s="642"/>
      <c r="AI6" s="642"/>
      <c r="AJ6" s="642"/>
      <c r="AK6" s="642"/>
      <c r="AL6" s="611">
        <v>2.8</v>
      </c>
      <c r="AM6" s="643"/>
      <c r="AN6" s="643"/>
      <c r="AO6" s="644"/>
      <c r="AP6" s="585" t="s">
        <v>213</v>
      </c>
      <c r="AQ6" s="586"/>
      <c r="AR6" s="586"/>
      <c r="AS6" s="586"/>
      <c r="AT6" s="586"/>
      <c r="AU6" s="586"/>
      <c r="AV6" s="586"/>
      <c r="AW6" s="586"/>
      <c r="AX6" s="586"/>
      <c r="AY6" s="586"/>
      <c r="AZ6" s="586"/>
      <c r="BA6" s="586"/>
      <c r="BB6" s="586"/>
      <c r="BC6" s="586"/>
      <c r="BD6" s="586"/>
      <c r="BE6" s="586"/>
      <c r="BF6" s="587"/>
      <c r="BG6" s="588">
        <v>712361</v>
      </c>
      <c r="BH6" s="589"/>
      <c r="BI6" s="589"/>
      <c r="BJ6" s="589"/>
      <c r="BK6" s="589"/>
      <c r="BL6" s="589"/>
      <c r="BM6" s="589"/>
      <c r="BN6" s="590"/>
      <c r="BO6" s="641">
        <v>100</v>
      </c>
      <c r="BP6" s="641"/>
      <c r="BQ6" s="641"/>
      <c r="BR6" s="641"/>
      <c r="BS6" s="642">
        <v>8109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68939</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68939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1585</v>
      </c>
      <c r="S7" s="589"/>
      <c r="T7" s="589"/>
      <c r="U7" s="589"/>
      <c r="V7" s="589"/>
      <c r="W7" s="589"/>
      <c r="X7" s="589"/>
      <c r="Y7" s="590"/>
      <c r="Z7" s="641">
        <v>0</v>
      </c>
      <c r="AA7" s="641"/>
      <c r="AB7" s="641"/>
      <c r="AC7" s="641"/>
      <c r="AD7" s="642">
        <v>1585</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353692</v>
      </c>
      <c r="BH7" s="589"/>
      <c r="BI7" s="589"/>
      <c r="BJ7" s="589"/>
      <c r="BK7" s="589"/>
      <c r="BL7" s="589"/>
      <c r="BM7" s="589"/>
      <c r="BN7" s="590"/>
      <c r="BO7" s="641">
        <v>49.7</v>
      </c>
      <c r="BP7" s="641"/>
      <c r="BQ7" s="641"/>
      <c r="BR7" s="641"/>
      <c r="BS7" s="642">
        <v>8109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577757</v>
      </c>
      <c r="CS7" s="589"/>
      <c r="CT7" s="589"/>
      <c r="CU7" s="589"/>
      <c r="CV7" s="589"/>
      <c r="CW7" s="589"/>
      <c r="CX7" s="589"/>
      <c r="CY7" s="590"/>
      <c r="CZ7" s="641">
        <v>10.9</v>
      </c>
      <c r="DA7" s="641"/>
      <c r="DB7" s="641"/>
      <c r="DC7" s="641"/>
      <c r="DD7" s="594">
        <v>29298</v>
      </c>
      <c r="DE7" s="589"/>
      <c r="DF7" s="589"/>
      <c r="DG7" s="589"/>
      <c r="DH7" s="589"/>
      <c r="DI7" s="589"/>
      <c r="DJ7" s="589"/>
      <c r="DK7" s="589"/>
      <c r="DL7" s="589"/>
      <c r="DM7" s="589"/>
      <c r="DN7" s="589"/>
      <c r="DO7" s="589"/>
      <c r="DP7" s="590"/>
      <c r="DQ7" s="594">
        <v>492599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3362</v>
      </c>
      <c r="S8" s="589"/>
      <c r="T8" s="589"/>
      <c r="U8" s="589"/>
      <c r="V8" s="589"/>
      <c r="W8" s="589"/>
      <c r="X8" s="589"/>
      <c r="Y8" s="590"/>
      <c r="Z8" s="641">
        <v>0.1</v>
      </c>
      <c r="AA8" s="641"/>
      <c r="AB8" s="641"/>
      <c r="AC8" s="641"/>
      <c r="AD8" s="642">
        <v>3362</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9160</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1065144</v>
      </c>
      <c r="CS8" s="589"/>
      <c r="CT8" s="589"/>
      <c r="CU8" s="589"/>
      <c r="CV8" s="589"/>
      <c r="CW8" s="589"/>
      <c r="CX8" s="589"/>
      <c r="CY8" s="590"/>
      <c r="CZ8" s="641">
        <v>20</v>
      </c>
      <c r="DA8" s="641"/>
      <c r="DB8" s="641"/>
      <c r="DC8" s="641"/>
      <c r="DD8" s="594">
        <v>26099</v>
      </c>
      <c r="DE8" s="589"/>
      <c r="DF8" s="589"/>
      <c r="DG8" s="589"/>
      <c r="DH8" s="589"/>
      <c r="DI8" s="589"/>
      <c r="DJ8" s="589"/>
      <c r="DK8" s="589"/>
      <c r="DL8" s="589"/>
      <c r="DM8" s="589"/>
      <c r="DN8" s="589"/>
      <c r="DO8" s="589"/>
      <c r="DP8" s="590"/>
      <c r="DQ8" s="594">
        <v>736807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1804</v>
      </c>
      <c r="S9" s="589"/>
      <c r="T9" s="589"/>
      <c r="U9" s="589"/>
      <c r="V9" s="589"/>
      <c r="W9" s="589"/>
      <c r="X9" s="589"/>
      <c r="Y9" s="590"/>
      <c r="Z9" s="641">
        <v>0</v>
      </c>
      <c r="AA9" s="641"/>
      <c r="AB9" s="641"/>
      <c r="AC9" s="641"/>
      <c r="AD9" s="642">
        <v>1804</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295129</v>
      </c>
      <c r="BH9" s="589"/>
      <c r="BI9" s="589"/>
      <c r="BJ9" s="589"/>
      <c r="BK9" s="589"/>
      <c r="BL9" s="589"/>
      <c r="BM9" s="589"/>
      <c r="BN9" s="590"/>
      <c r="BO9" s="641">
        <v>41.4</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1157035</v>
      </c>
      <c r="CS9" s="589"/>
      <c r="CT9" s="589"/>
      <c r="CU9" s="589"/>
      <c r="CV9" s="589"/>
      <c r="CW9" s="589"/>
      <c r="CX9" s="589"/>
      <c r="CY9" s="590"/>
      <c r="CZ9" s="641">
        <v>21.8</v>
      </c>
      <c r="DA9" s="641"/>
      <c r="DB9" s="641"/>
      <c r="DC9" s="641"/>
      <c r="DD9" s="594">
        <v>589426</v>
      </c>
      <c r="DE9" s="589"/>
      <c r="DF9" s="589"/>
      <c r="DG9" s="589"/>
      <c r="DH9" s="589"/>
      <c r="DI9" s="589"/>
      <c r="DJ9" s="589"/>
      <c r="DK9" s="589"/>
      <c r="DL9" s="589"/>
      <c r="DM9" s="589"/>
      <c r="DN9" s="589"/>
      <c r="DO9" s="589"/>
      <c r="DP9" s="590"/>
      <c r="DQ9" s="594">
        <v>588844</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71883</v>
      </c>
      <c r="S10" s="589"/>
      <c r="T10" s="589"/>
      <c r="U10" s="589"/>
      <c r="V10" s="589"/>
      <c r="W10" s="589"/>
      <c r="X10" s="589"/>
      <c r="Y10" s="590"/>
      <c r="Z10" s="641">
        <v>1.3</v>
      </c>
      <c r="AA10" s="641"/>
      <c r="AB10" s="641"/>
      <c r="AC10" s="641"/>
      <c r="AD10" s="642">
        <v>71883</v>
      </c>
      <c r="AE10" s="642"/>
      <c r="AF10" s="642"/>
      <c r="AG10" s="642"/>
      <c r="AH10" s="642"/>
      <c r="AI10" s="642"/>
      <c r="AJ10" s="642"/>
      <c r="AK10" s="642"/>
      <c r="AL10" s="611">
        <v>2.2000000000000002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18389</v>
      </c>
      <c r="BH10" s="589"/>
      <c r="BI10" s="589"/>
      <c r="BJ10" s="589"/>
      <c r="BK10" s="589"/>
      <c r="BL10" s="589"/>
      <c r="BM10" s="589"/>
      <c r="BN10" s="590"/>
      <c r="BO10" s="641">
        <v>2.6</v>
      </c>
      <c r="BP10" s="641"/>
      <c r="BQ10" s="641"/>
      <c r="BR10" s="641"/>
      <c r="BS10" s="594">
        <v>3045</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31014</v>
      </c>
      <c r="BH11" s="589"/>
      <c r="BI11" s="589"/>
      <c r="BJ11" s="589"/>
      <c r="BK11" s="589"/>
      <c r="BL11" s="589"/>
      <c r="BM11" s="589"/>
      <c r="BN11" s="590"/>
      <c r="BO11" s="641">
        <v>4.4000000000000004</v>
      </c>
      <c r="BP11" s="641"/>
      <c r="BQ11" s="641"/>
      <c r="BR11" s="641"/>
      <c r="BS11" s="594">
        <v>5064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615784</v>
      </c>
      <c r="CS11" s="589"/>
      <c r="CT11" s="589"/>
      <c r="CU11" s="589"/>
      <c r="CV11" s="589"/>
      <c r="CW11" s="589"/>
      <c r="CX11" s="589"/>
      <c r="CY11" s="590"/>
      <c r="CZ11" s="641">
        <v>11.6</v>
      </c>
      <c r="DA11" s="641"/>
      <c r="DB11" s="641"/>
      <c r="DC11" s="641"/>
      <c r="DD11" s="594">
        <v>406732</v>
      </c>
      <c r="DE11" s="589"/>
      <c r="DF11" s="589"/>
      <c r="DG11" s="589"/>
      <c r="DH11" s="589"/>
      <c r="DI11" s="589"/>
      <c r="DJ11" s="589"/>
      <c r="DK11" s="589"/>
      <c r="DL11" s="589"/>
      <c r="DM11" s="589"/>
      <c r="DN11" s="589"/>
      <c r="DO11" s="589"/>
      <c r="DP11" s="590"/>
      <c r="DQ11" s="594">
        <v>233771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302045</v>
      </c>
      <c r="BH12" s="589"/>
      <c r="BI12" s="589"/>
      <c r="BJ12" s="589"/>
      <c r="BK12" s="589"/>
      <c r="BL12" s="589"/>
      <c r="BM12" s="589"/>
      <c r="BN12" s="590"/>
      <c r="BO12" s="641">
        <v>42.4</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122325</v>
      </c>
      <c r="CS12" s="589"/>
      <c r="CT12" s="589"/>
      <c r="CU12" s="589"/>
      <c r="CV12" s="589"/>
      <c r="CW12" s="589"/>
      <c r="CX12" s="589"/>
      <c r="CY12" s="590"/>
      <c r="CZ12" s="641">
        <v>2.2999999999999998</v>
      </c>
      <c r="DA12" s="641"/>
      <c r="DB12" s="641"/>
      <c r="DC12" s="641"/>
      <c r="DD12" s="594">
        <v>5825</v>
      </c>
      <c r="DE12" s="589"/>
      <c r="DF12" s="589"/>
      <c r="DG12" s="589"/>
      <c r="DH12" s="589"/>
      <c r="DI12" s="589"/>
      <c r="DJ12" s="589"/>
      <c r="DK12" s="589"/>
      <c r="DL12" s="589"/>
      <c r="DM12" s="589"/>
      <c r="DN12" s="589"/>
      <c r="DO12" s="589"/>
      <c r="DP12" s="590"/>
      <c r="DQ12" s="594">
        <v>99118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11396</v>
      </c>
      <c r="S13" s="589"/>
      <c r="T13" s="589"/>
      <c r="U13" s="589"/>
      <c r="V13" s="589"/>
      <c r="W13" s="589"/>
      <c r="X13" s="589"/>
      <c r="Y13" s="590"/>
      <c r="Z13" s="641">
        <v>0.2</v>
      </c>
      <c r="AA13" s="641"/>
      <c r="AB13" s="641"/>
      <c r="AC13" s="641"/>
      <c r="AD13" s="642">
        <v>11396</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298081</v>
      </c>
      <c r="BH13" s="589"/>
      <c r="BI13" s="589"/>
      <c r="BJ13" s="589"/>
      <c r="BK13" s="589"/>
      <c r="BL13" s="589"/>
      <c r="BM13" s="589"/>
      <c r="BN13" s="590"/>
      <c r="BO13" s="641">
        <v>41.8</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436845</v>
      </c>
      <c r="CS13" s="589"/>
      <c r="CT13" s="589"/>
      <c r="CU13" s="589"/>
      <c r="CV13" s="589"/>
      <c r="CW13" s="589"/>
      <c r="CX13" s="589"/>
      <c r="CY13" s="590"/>
      <c r="CZ13" s="641">
        <v>8.1999999999999993</v>
      </c>
      <c r="DA13" s="641"/>
      <c r="DB13" s="641"/>
      <c r="DC13" s="641"/>
      <c r="DD13" s="594">
        <v>177194</v>
      </c>
      <c r="DE13" s="589"/>
      <c r="DF13" s="589"/>
      <c r="DG13" s="589"/>
      <c r="DH13" s="589"/>
      <c r="DI13" s="589"/>
      <c r="DJ13" s="589"/>
      <c r="DK13" s="589"/>
      <c r="DL13" s="589"/>
      <c r="DM13" s="589"/>
      <c r="DN13" s="589"/>
      <c r="DO13" s="589"/>
      <c r="DP13" s="590"/>
      <c r="DQ13" s="594">
        <v>287994</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12050</v>
      </c>
      <c r="BH14" s="589"/>
      <c r="BI14" s="589"/>
      <c r="BJ14" s="589"/>
      <c r="BK14" s="589"/>
      <c r="BL14" s="589"/>
      <c r="BM14" s="589"/>
      <c r="BN14" s="590"/>
      <c r="BO14" s="641">
        <v>1.7</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199854</v>
      </c>
      <c r="CS14" s="589"/>
      <c r="CT14" s="589"/>
      <c r="CU14" s="589"/>
      <c r="CV14" s="589"/>
      <c r="CW14" s="589"/>
      <c r="CX14" s="589"/>
      <c r="CY14" s="590"/>
      <c r="CZ14" s="641">
        <v>3.8</v>
      </c>
      <c r="DA14" s="641"/>
      <c r="DB14" s="641"/>
      <c r="DC14" s="641"/>
      <c r="DD14" s="594" t="s">
        <v>111</v>
      </c>
      <c r="DE14" s="589"/>
      <c r="DF14" s="589"/>
      <c r="DG14" s="589"/>
      <c r="DH14" s="589"/>
      <c r="DI14" s="589"/>
      <c r="DJ14" s="589"/>
      <c r="DK14" s="589"/>
      <c r="DL14" s="589"/>
      <c r="DM14" s="589"/>
      <c r="DN14" s="589"/>
      <c r="DO14" s="589"/>
      <c r="DP14" s="590"/>
      <c r="DQ14" s="594">
        <v>190454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944</v>
      </c>
      <c r="S15" s="589"/>
      <c r="T15" s="589"/>
      <c r="U15" s="589"/>
      <c r="V15" s="589"/>
      <c r="W15" s="589"/>
      <c r="X15" s="589"/>
      <c r="Y15" s="590"/>
      <c r="Z15" s="641">
        <v>0</v>
      </c>
      <c r="AA15" s="641"/>
      <c r="AB15" s="641"/>
      <c r="AC15" s="641"/>
      <c r="AD15" s="642">
        <v>944</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44574</v>
      </c>
      <c r="BH15" s="589"/>
      <c r="BI15" s="589"/>
      <c r="BJ15" s="589"/>
      <c r="BK15" s="589"/>
      <c r="BL15" s="589"/>
      <c r="BM15" s="589"/>
      <c r="BN15" s="590"/>
      <c r="BO15" s="641">
        <v>6.3</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454068</v>
      </c>
      <c r="CS15" s="589"/>
      <c r="CT15" s="589"/>
      <c r="CU15" s="589"/>
      <c r="CV15" s="589"/>
      <c r="CW15" s="589"/>
      <c r="CX15" s="589"/>
      <c r="CY15" s="590"/>
      <c r="CZ15" s="641">
        <v>8.5</v>
      </c>
      <c r="DA15" s="641"/>
      <c r="DB15" s="641"/>
      <c r="DC15" s="641"/>
      <c r="DD15" s="594">
        <v>49610</v>
      </c>
      <c r="DE15" s="589"/>
      <c r="DF15" s="589"/>
      <c r="DG15" s="589"/>
      <c r="DH15" s="589"/>
      <c r="DI15" s="589"/>
      <c r="DJ15" s="589"/>
      <c r="DK15" s="589"/>
      <c r="DL15" s="589"/>
      <c r="DM15" s="589"/>
      <c r="DN15" s="589"/>
      <c r="DO15" s="589"/>
      <c r="DP15" s="590"/>
      <c r="DQ15" s="594">
        <v>426991</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2652433</v>
      </c>
      <c r="S16" s="589"/>
      <c r="T16" s="589"/>
      <c r="U16" s="589"/>
      <c r="V16" s="589"/>
      <c r="W16" s="589"/>
      <c r="X16" s="589"/>
      <c r="Y16" s="590"/>
      <c r="Z16" s="641">
        <v>48.1</v>
      </c>
      <c r="AA16" s="641"/>
      <c r="AB16" s="641"/>
      <c r="AC16" s="641"/>
      <c r="AD16" s="642">
        <v>2380764</v>
      </c>
      <c r="AE16" s="642"/>
      <c r="AF16" s="642"/>
      <c r="AG16" s="642"/>
      <c r="AH16" s="642"/>
      <c r="AI16" s="642"/>
      <c r="AJ16" s="642"/>
      <c r="AK16" s="642"/>
      <c r="AL16" s="611">
        <v>72.099999999999994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2380764</v>
      </c>
      <c r="S17" s="589"/>
      <c r="T17" s="589"/>
      <c r="U17" s="589"/>
      <c r="V17" s="589"/>
      <c r="W17" s="589"/>
      <c r="X17" s="589"/>
      <c r="Y17" s="590"/>
      <c r="Z17" s="641">
        <v>43.2</v>
      </c>
      <c r="AA17" s="641"/>
      <c r="AB17" s="641"/>
      <c r="AC17" s="641"/>
      <c r="AD17" s="642">
        <v>2380764</v>
      </c>
      <c r="AE17" s="642"/>
      <c r="AF17" s="642"/>
      <c r="AG17" s="642"/>
      <c r="AH17" s="642"/>
      <c r="AI17" s="642"/>
      <c r="AJ17" s="642"/>
      <c r="AK17" s="642"/>
      <c r="AL17" s="611">
        <v>72.099999999999994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616930</v>
      </c>
      <c r="CS17" s="589"/>
      <c r="CT17" s="589"/>
      <c r="CU17" s="589"/>
      <c r="CV17" s="589"/>
      <c r="CW17" s="589"/>
      <c r="CX17" s="589"/>
      <c r="CY17" s="590"/>
      <c r="CZ17" s="641">
        <v>11.6</v>
      </c>
      <c r="DA17" s="641"/>
      <c r="DB17" s="641"/>
      <c r="DC17" s="641"/>
      <c r="DD17" s="594" t="s">
        <v>111</v>
      </c>
      <c r="DE17" s="589"/>
      <c r="DF17" s="589"/>
      <c r="DG17" s="589"/>
      <c r="DH17" s="589"/>
      <c r="DI17" s="589"/>
      <c r="DJ17" s="589"/>
      <c r="DK17" s="589"/>
      <c r="DL17" s="589"/>
      <c r="DM17" s="589"/>
      <c r="DN17" s="589"/>
      <c r="DO17" s="589"/>
      <c r="DP17" s="590"/>
      <c r="DQ17" s="594">
        <v>579146</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271658</v>
      </c>
      <c r="S18" s="589"/>
      <c r="T18" s="589"/>
      <c r="U18" s="589"/>
      <c r="V18" s="589"/>
      <c r="W18" s="589"/>
      <c r="X18" s="589"/>
      <c r="Y18" s="590"/>
      <c r="Z18" s="641">
        <v>4.9000000000000004</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3547859</v>
      </c>
      <c r="S20" s="589"/>
      <c r="T20" s="589"/>
      <c r="U20" s="589"/>
      <c r="V20" s="589"/>
      <c r="W20" s="589"/>
      <c r="X20" s="589"/>
      <c r="Y20" s="590"/>
      <c r="Z20" s="641">
        <v>64.3</v>
      </c>
      <c r="AA20" s="641"/>
      <c r="AB20" s="641"/>
      <c r="AC20" s="641"/>
      <c r="AD20" s="642">
        <v>3276190</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5314681</v>
      </c>
      <c r="CS20" s="589"/>
      <c r="CT20" s="589"/>
      <c r="CU20" s="589"/>
      <c r="CV20" s="589"/>
      <c r="CW20" s="589"/>
      <c r="CX20" s="589"/>
      <c r="CY20" s="590"/>
      <c r="CZ20" s="641">
        <v>100</v>
      </c>
      <c r="DA20" s="641"/>
      <c r="DB20" s="641"/>
      <c r="DC20" s="641"/>
      <c r="DD20" s="594">
        <v>1284184</v>
      </c>
      <c r="DE20" s="589"/>
      <c r="DF20" s="589"/>
      <c r="DG20" s="589"/>
      <c r="DH20" s="589"/>
      <c r="DI20" s="589"/>
      <c r="DJ20" s="589"/>
      <c r="DK20" s="589"/>
      <c r="DL20" s="589"/>
      <c r="DM20" s="589"/>
      <c r="DN20" s="589"/>
      <c r="DO20" s="589"/>
      <c r="DP20" s="590"/>
      <c r="DQ20" s="594">
        <v>3704663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852</v>
      </c>
      <c r="S21" s="589"/>
      <c r="T21" s="589"/>
      <c r="U21" s="589"/>
      <c r="V21" s="589"/>
      <c r="W21" s="589"/>
      <c r="X21" s="589"/>
      <c r="Y21" s="590"/>
      <c r="Z21" s="641">
        <v>0</v>
      </c>
      <c r="AA21" s="641"/>
      <c r="AB21" s="641"/>
      <c r="AC21" s="641"/>
      <c r="AD21" s="642">
        <v>852</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8898</v>
      </c>
      <c r="S22" s="589"/>
      <c r="T22" s="589"/>
      <c r="U22" s="589"/>
      <c r="V22" s="589"/>
      <c r="W22" s="589"/>
      <c r="X22" s="589"/>
      <c r="Y22" s="590"/>
      <c r="Z22" s="641">
        <v>0.2</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167552</v>
      </c>
      <c r="S23" s="589"/>
      <c r="T23" s="589"/>
      <c r="U23" s="589"/>
      <c r="V23" s="589"/>
      <c r="W23" s="589"/>
      <c r="X23" s="589"/>
      <c r="Y23" s="590"/>
      <c r="Z23" s="641">
        <v>3</v>
      </c>
      <c r="AA23" s="641"/>
      <c r="AB23" s="641"/>
      <c r="AC23" s="641"/>
      <c r="AD23" s="642" t="s">
        <v>111</v>
      </c>
      <c r="AE23" s="642"/>
      <c r="AF23" s="642"/>
      <c r="AG23" s="642"/>
      <c r="AH23" s="642"/>
      <c r="AI23" s="642"/>
      <c r="AJ23" s="642"/>
      <c r="AK23" s="642"/>
      <c r="AL23" s="611" t="s">
        <v>111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15851</v>
      </c>
      <c r="S24" s="589"/>
      <c r="T24" s="589"/>
      <c r="U24" s="589"/>
      <c r="V24" s="589"/>
      <c r="W24" s="589"/>
      <c r="X24" s="589"/>
      <c r="Y24" s="590"/>
      <c r="Z24" s="641">
        <v>0.3</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1730879</v>
      </c>
      <c r="CS24" s="639"/>
      <c r="CT24" s="639"/>
      <c r="CU24" s="639"/>
      <c r="CV24" s="639"/>
      <c r="CW24" s="639"/>
      <c r="CX24" s="639"/>
      <c r="CY24" s="686"/>
      <c r="CZ24" s="690">
        <v>32.6</v>
      </c>
      <c r="DA24" s="691"/>
      <c r="DB24" s="691"/>
      <c r="DC24" s="692"/>
      <c r="DD24" s="685">
        <v>1422658</v>
      </c>
      <c r="DE24" s="639"/>
      <c r="DF24" s="639"/>
      <c r="DG24" s="639"/>
      <c r="DH24" s="639"/>
      <c r="DI24" s="639"/>
      <c r="DJ24" s="639"/>
      <c r="DK24" s="686"/>
      <c r="DL24" s="685">
        <v>1411267</v>
      </c>
      <c r="DM24" s="639"/>
      <c r="DN24" s="639"/>
      <c r="DO24" s="639"/>
      <c r="DP24" s="639"/>
      <c r="DQ24" s="639"/>
      <c r="DR24" s="639"/>
      <c r="DS24" s="639"/>
      <c r="DT24" s="639"/>
      <c r="DU24" s="639"/>
      <c r="DV24" s="686"/>
      <c r="DW24" s="687">
        <v>40.5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419684</v>
      </c>
      <c r="S25" s="589"/>
      <c r="T25" s="589"/>
      <c r="U25" s="589"/>
      <c r="V25" s="589"/>
      <c r="W25" s="589"/>
      <c r="X25" s="589"/>
      <c r="Y25" s="590"/>
      <c r="Z25" s="641">
        <v>7.6</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820094</v>
      </c>
      <c r="CS25" s="607"/>
      <c r="CT25" s="607"/>
      <c r="CU25" s="607"/>
      <c r="CV25" s="607"/>
      <c r="CW25" s="607"/>
      <c r="CX25" s="607"/>
      <c r="CY25" s="608"/>
      <c r="CZ25" s="591">
        <v>15.4</v>
      </c>
      <c r="DA25" s="609"/>
      <c r="DB25" s="609"/>
      <c r="DC25" s="610"/>
      <c r="DD25" s="594">
        <v>761535</v>
      </c>
      <c r="DE25" s="607"/>
      <c r="DF25" s="607"/>
      <c r="DG25" s="607"/>
      <c r="DH25" s="607"/>
      <c r="DI25" s="607"/>
      <c r="DJ25" s="607"/>
      <c r="DK25" s="608"/>
      <c r="DL25" s="594">
        <v>754054</v>
      </c>
      <c r="DM25" s="607"/>
      <c r="DN25" s="607"/>
      <c r="DO25" s="607"/>
      <c r="DP25" s="607"/>
      <c r="DQ25" s="607"/>
      <c r="DR25" s="607"/>
      <c r="DS25" s="607"/>
      <c r="DT25" s="607"/>
      <c r="DU25" s="607"/>
      <c r="DV25" s="608"/>
      <c r="DW25" s="611">
        <v>21.6</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509828</v>
      </c>
      <c r="CS26" s="589"/>
      <c r="CT26" s="589"/>
      <c r="CU26" s="589"/>
      <c r="CV26" s="589"/>
      <c r="CW26" s="589"/>
      <c r="CX26" s="589"/>
      <c r="CY26" s="590"/>
      <c r="CZ26" s="591">
        <v>9.6</v>
      </c>
      <c r="DA26" s="609"/>
      <c r="DB26" s="609"/>
      <c r="DC26" s="610"/>
      <c r="DD26" s="594">
        <v>455916</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193706</v>
      </c>
      <c r="S27" s="589"/>
      <c r="T27" s="589"/>
      <c r="U27" s="589"/>
      <c r="V27" s="589"/>
      <c r="W27" s="589"/>
      <c r="X27" s="589"/>
      <c r="Y27" s="590"/>
      <c r="Z27" s="641">
        <v>3.5</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712361</v>
      </c>
      <c r="BH27" s="589"/>
      <c r="BI27" s="589"/>
      <c r="BJ27" s="589"/>
      <c r="BK27" s="589"/>
      <c r="BL27" s="589"/>
      <c r="BM27" s="589"/>
      <c r="BN27" s="590"/>
      <c r="BO27" s="641">
        <v>100</v>
      </c>
      <c r="BP27" s="641"/>
      <c r="BQ27" s="641"/>
      <c r="BR27" s="641"/>
      <c r="BS27" s="594">
        <v>8109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293855</v>
      </c>
      <c r="CS27" s="607"/>
      <c r="CT27" s="607"/>
      <c r="CU27" s="607"/>
      <c r="CV27" s="607"/>
      <c r="CW27" s="607"/>
      <c r="CX27" s="607"/>
      <c r="CY27" s="608"/>
      <c r="CZ27" s="591">
        <v>5.5</v>
      </c>
      <c r="DA27" s="609"/>
      <c r="DB27" s="609"/>
      <c r="DC27" s="610"/>
      <c r="DD27" s="594">
        <v>81977</v>
      </c>
      <c r="DE27" s="607"/>
      <c r="DF27" s="607"/>
      <c r="DG27" s="607"/>
      <c r="DH27" s="607"/>
      <c r="DI27" s="607"/>
      <c r="DJ27" s="607"/>
      <c r="DK27" s="608"/>
      <c r="DL27" s="594">
        <v>78067</v>
      </c>
      <c r="DM27" s="607"/>
      <c r="DN27" s="607"/>
      <c r="DO27" s="607"/>
      <c r="DP27" s="607"/>
      <c r="DQ27" s="607"/>
      <c r="DR27" s="607"/>
      <c r="DS27" s="607"/>
      <c r="DT27" s="607"/>
      <c r="DU27" s="607"/>
      <c r="DV27" s="608"/>
      <c r="DW27" s="611">
        <v>2.2000000000000002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37938</v>
      </c>
      <c r="S28" s="589"/>
      <c r="T28" s="589"/>
      <c r="U28" s="589"/>
      <c r="V28" s="589"/>
      <c r="W28" s="589"/>
      <c r="X28" s="589"/>
      <c r="Y28" s="590"/>
      <c r="Z28" s="641">
        <v>0.7</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616930</v>
      </c>
      <c r="CS28" s="589"/>
      <c r="CT28" s="589"/>
      <c r="CU28" s="589"/>
      <c r="CV28" s="589"/>
      <c r="CW28" s="589"/>
      <c r="CX28" s="589"/>
      <c r="CY28" s="590"/>
      <c r="CZ28" s="591">
        <v>11.6</v>
      </c>
      <c r="DA28" s="609"/>
      <c r="DB28" s="609"/>
      <c r="DC28" s="610"/>
      <c r="DD28" s="594">
        <v>579146</v>
      </c>
      <c r="DE28" s="589"/>
      <c r="DF28" s="589"/>
      <c r="DG28" s="589"/>
      <c r="DH28" s="589"/>
      <c r="DI28" s="589"/>
      <c r="DJ28" s="589"/>
      <c r="DK28" s="590"/>
      <c r="DL28" s="594">
        <v>579146</v>
      </c>
      <c r="DM28" s="589"/>
      <c r="DN28" s="589"/>
      <c r="DO28" s="589"/>
      <c r="DP28" s="589"/>
      <c r="DQ28" s="589"/>
      <c r="DR28" s="589"/>
      <c r="DS28" s="589"/>
      <c r="DT28" s="589"/>
      <c r="DU28" s="589"/>
      <c r="DV28" s="590"/>
      <c r="DW28" s="611">
        <v>16.600000000000001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6040</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616573</v>
      </c>
      <c r="CS29" s="607"/>
      <c r="CT29" s="607"/>
      <c r="CU29" s="607"/>
      <c r="CV29" s="607"/>
      <c r="CW29" s="607"/>
      <c r="CX29" s="607"/>
      <c r="CY29" s="608"/>
      <c r="CZ29" s="591">
        <v>11.6</v>
      </c>
      <c r="DA29" s="609"/>
      <c r="DB29" s="609"/>
      <c r="DC29" s="610"/>
      <c r="DD29" s="594">
        <v>578789</v>
      </c>
      <c r="DE29" s="607"/>
      <c r="DF29" s="607"/>
      <c r="DG29" s="607"/>
      <c r="DH29" s="607"/>
      <c r="DI29" s="607"/>
      <c r="DJ29" s="607"/>
      <c r="DK29" s="608"/>
      <c r="DL29" s="594">
        <v>578789</v>
      </c>
      <c r="DM29" s="607"/>
      <c r="DN29" s="607"/>
      <c r="DO29" s="607"/>
      <c r="DP29" s="607"/>
      <c r="DQ29" s="607"/>
      <c r="DR29" s="607"/>
      <c r="DS29" s="607"/>
      <c r="DT29" s="607"/>
      <c r="DU29" s="607"/>
      <c r="DV29" s="608"/>
      <c r="DW29" s="611">
        <v>16.600000000000001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22046</v>
      </c>
      <c r="S30" s="589"/>
      <c r="T30" s="589"/>
      <c r="U30" s="589"/>
      <c r="V30" s="589"/>
      <c r="W30" s="589"/>
      <c r="X30" s="589"/>
      <c r="Y30" s="590"/>
      <c r="Z30" s="641">
        <v>0.4</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99.4</v>
      </c>
      <c r="BH30" s="655"/>
      <c r="BI30" s="655"/>
      <c r="BJ30" s="655"/>
      <c r="BK30" s="655"/>
      <c r="BL30" s="655"/>
      <c r="BM30" s="656">
        <v>95.8</v>
      </c>
      <c r="BN30" s="655"/>
      <c r="BO30" s="655"/>
      <c r="BP30" s="655"/>
      <c r="BQ30" s="657"/>
      <c r="BR30" s="654">
        <v>99.3</v>
      </c>
      <c r="BS30" s="655"/>
      <c r="BT30" s="655"/>
      <c r="BU30" s="655"/>
      <c r="BV30" s="655"/>
      <c r="BW30" s="655"/>
      <c r="BX30" s="656">
        <v>95.5</v>
      </c>
      <c r="BY30" s="655"/>
      <c r="BZ30" s="655"/>
      <c r="CA30" s="655"/>
      <c r="CB30" s="657"/>
      <c r="CD30" s="660"/>
      <c r="CE30" s="661"/>
      <c r="CF30" s="625" t="s">
        <v>292</v>
      </c>
      <c r="CG30" s="622"/>
      <c r="CH30" s="622"/>
      <c r="CI30" s="622"/>
      <c r="CJ30" s="622"/>
      <c r="CK30" s="622"/>
      <c r="CL30" s="622"/>
      <c r="CM30" s="622"/>
      <c r="CN30" s="622"/>
      <c r="CO30" s="622"/>
      <c r="CP30" s="622"/>
      <c r="CQ30" s="623"/>
      <c r="CR30" s="588">
        <v>582213</v>
      </c>
      <c r="CS30" s="589"/>
      <c r="CT30" s="589"/>
      <c r="CU30" s="589"/>
      <c r="CV30" s="589"/>
      <c r="CW30" s="589"/>
      <c r="CX30" s="589"/>
      <c r="CY30" s="590"/>
      <c r="CZ30" s="591">
        <v>11</v>
      </c>
      <c r="DA30" s="609"/>
      <c r="DB30" s="609"/>
      <c r="DC30" s="610"/>
      <c r="DD30" s="594">
        <v>550417</v>
      </c>
      <c r="DE30" s="589"/>
      <c r="DF30" s="589"/>
      <c r="DG30" s="589"/>
      <c r="DH30" s="589"/>
      <c r="DI30" s="589"/>
      <c r="DJ30" s="589"/>
      <c r="DK30" s="590"/>
      <c r="DL30" s="594">
        <v>550417</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129672</v>
      </c>
      <c r="S31" s="589"/>
      <c r="T31" s="589"/>
      <c r="U31" s="589"/>
      <c r="V31" s="589"/>
      <c r="W31" s="589"/>
      <c r="X31" s="589"/>
      <c r="Y31" s="590"/>
      <c r="Z31" s="641">
        <v>2.4</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95.7</v>
      </c>
      <c r="BN31" s="653"/>
      <c r="BO31" s="653"/>
      <c r="BP31" s="653"/>
      <c r="BQ31" s="617"/>
      <c r="BR31" s="652">
        <v>99.2</v>
      </c>
      <c r="BS31" s="607"/>
      <c r="BT31" s="607"/>
      <c r="BU31" s="607"/>
      <c r="BV31" s="607"/>
      <c r="BW31" s="607"/>
      <c r="BX31" s="643">
        <v>95.1</v>
      </c>
      <c r="BY31" s="653"/>
      <c r="BZ31" s="653"/>
      <c r="CA31" s="653"/>
      <c r="CB31" s="617"/>
      <c r="CD31" s="660"/>
      <c r="CE31" s="661"/>
      <c r="CF31" s="625" t="s">
        <v>296</v>
      </c>
      <c r="CG31" s="622"/>
      <c r="CH31" s="622"/>
      <c r="CI31" s="622"/>
      <c r="CJ31" s="622"/>
      <c r="CK31" s="622"/>
      <c r="CL31" s="622"/>
      <c r="CM31" s="622"/>
      <c r="CN31" s="622"/>
      <c r="CO31" s="622"/>
      <c r="CP31" s="622"/>
      <c r="CQ31" s="623"/>
      <c r="CR31" s="588">
        <v>34360</v>
      </c>
      <c r="CS31" s="607"/>
      <c r="CT31" s="607"/>
      <c r="CU31" s="607"/>
      <c r="CV31" s="607"/>
      <c r="CW31" s="607"/>
      <c r="CX31" s="607"/>
      <c r="CY31" s="608"/>
      <c r="CZ31" s="591">
        <v>0.6</v>
      </c>
      <c r="DA31" s="609"/>
      <c r="DB31" s="609"/>
      <c r="DC31" s="610"/>
      <c r="DD31" s="594">
        <v>28372</v>
      </c>
      <c r="DE31" s="607"/>
      <c r="DF31" s="607"/>
      <c r="DG31" s="607"/>
      <c r="DH31" s="607"/>
      <c r="DI31" s="607"/>
      <c r="DJ31" s="607"/>
      <c r="DK31" s="608"/>
      <c r="DL31" s="594">
        <v>28372</v>
      </c>
      <c r="DM31" s="607"/>
      <c r="DN31" s="607"/>
      <c r="DO31" s="607"/>
      <c r="DP31" s="607"/>
      <c r="DQ31" s="607"/>
      <c r="DR31" s="607"/>
      <c r="DS31" s="607"/>
      <c r="DT31" s="607"/>
      <c r="DU31" s="607"/>
      <c r="DV31" s="608"/>
      <c r="DW31" s="611">
        <v>0.8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86447</v>
      </c>
      <c r="S32" s="589"/>
      <c r="T32" s="589"/>
      <c r="U32" s="589"/>
      <c r="V32" s="589"/>
      <c r="W32" s="589"/>
      <c r="X32" s="589"/>
      <c r="Y32" s="590"/>
      <c r="Z32" s="641">
        <v>1.6</v>
      </c>
      <c r="AA32" s="641"/>
      <c r="AB32" s="641"/>
      <c r="AC32" s="641"/>
      <c r="AD32" s="642">
        <v>26934</v>
      </c>
      <c r="AE32" s="642"/>
      <c r="AF32" s="642"/>
      <c r="AG32" s="642"/>
      <c r="AH32" s="642"/>
      <c r="AI32" s="642"/>
      <c r="AJ32" s="642"/>
      <c r="AK32" s="642"/>
      <c r="AL32" s="611">
        <v>0.8</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99.4</v>
      </c>
      <c r="BH32" s="573"/>
      <c r="BI32" s="573"/>
      <c r="BJ32" s="573"/>
      <c r="BK32" s="573"/>
      <c r="BL32" s="573"/>
      <c r="BM32" s="636">
        <v>95.2</v>
      </c>
      <c r="BN32" s="573"/>
      <c r="BO32" s="573"/>
      <c r="BP32" s="573"/>
      <c r="BQ32" s="630"/>
      <c r="BR32" s="651">
        <v>99.4</v>
      </c>
      <c r="BS32" s="573"/>
      <c r="BT32" s="573"/>
      <c r="BU32" s="573"/>
      <c r="BV32" s="573"/>
      <c r="BW32" s="573"/>
      <c r="BX32" s="636">
        <v>95.2</v>
      </c>
      <c r="BY32" s="573"/>
      <c r="BZ32" s="573"/>
      <c r="CA32" s="573"/>
      <c r="CB32" s="630"/>
      <c r="CD32" s="662"/>
      <c r="CE32" s="663"/>
      <c r="CF32" s="625" t="s">
        <v>299</v>
      </c>
      <c r="CG32" s="622"/>
      <c r="CH32" s="622"/>
      <c r="CI32" s="622"/>
      <c r="CJ32" s="622"/>
      <c r="CK32" s="622"/>
      <c r="CL32" s="622"/>
      <c r="CM32" s="622"/>
      <c r="CN32" s="622"/>
      <c r="CO32" s="622"/>
      <c r="CP32" s="622"/>
      <c r="CQ32" s="623"/>
      <c r="CR32" s="588">
        <v>357</v>
      </c>
      <c r="CS32" s="589"/>
      <c r="CT32" s="589"/>
      <c r="CU32" s="589"/>
      <c r="CV32" s="589"/>
      <c r="CW32" s="589"/>
      <c r="CX32" s="589"/>
      <c r="CY32" s="590"/>
      <c r="CZ32" s="591">
        <v>0</v>
      </c>
      <c r="DA32" s="609"/>
      <c r="DB32" s="609"/>
      <c r="DC32" s="610"/>
      <c r="DD32" s="594">
        <v>357</v>
      </c>
      <c r="DE32" s="589"/>
      <c r="DF32" s="589"/>
      <c r="DG32" s="589"/>
      <c r="DH32" s="589"/>
      <c r="DI32" s="589"/>
      <c r="DJ32" s="589"/>
      <c r="DK32" s="590"/>
      <c r="DL32" s="594">
        <v>357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879800</v>
      </c>
      <c r="S33" s="589"/>
      <c r="T33" s="589"/>
      <c r="U33" s="589"/>
      <c r="V33" s="589"/>
      <c r="W33" s="589"/>
      <c r="X33" s="589"/>
      <c r="Y33" s="590"/>
      <c r="Z33" s="641">
        <v>15.9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2299618</v>
      </c>
      <c r="CS33" s="607"/>
      <c r="CT33" s="607"/>
      <c r="CU33" s="607"/>
      <c r="CV33" s="607"/>
      <c r="CW33" s="607"/>
      <c r="CX33" s="607"/>
      <c r="CY33" s="608"/>
      <c r="CZ33" s="591">
        <v>43.3</v>
      </c>
      <c r="DA33" s="609"/>
      <c r="DB33" s="609"/>
      <c r="DC33" s="610"/>
      <c r="DD33" s="594">
        <v>1990104</v>
      </c>
      <c r="DE33" s="607"/>
      <c r="DF33" s="607"/>
      <c r="DG33" s="607"/>
      <c r="DH33" s="607"/>
      <c r="DI33" s="607"/>
      <c r="DJ33" s="607"/>
      <c r="DK33" s="608"/>
      <c r="DL33" s="594">
        <v>1365024</v>
      </c>
      <c r="DM33" s="607"/>
      <c r="DN33" s="607"/>
      <c r="DO33" s="607"/>
      <c r="DP33" s="607"/>
      <c r="DQ33" s="607"/>
      <c r="DR33" s="607"/>
      <c r="DS33" s="607"/>
      <c r="DT33" s="607"/>
      <c r="DU33" s="607"/>
      <c r="DV33" s="608"/>
      <c r="DW33" s="611">
        <v>39.200000000000003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756218</v>
      </c>
      <c r="CS34" s="589"/>
      <c r="CT34" s="589"/>
      <c r="CU34" s="589"/>
      <c r="CV34" s="589"/>
      <c r="CW34" s="589"/>
      <c r="CX34" s="589"/>
      <c r="CY34" s="590"/>
      <c r="CZ34" s="591">
        <v>14.2</v>
      </c>
      <c r="DA34" s="609"/>
      <c r="DB34" s="609"/>
      <c r="DC34" s="610"/>
      <c r="DD34" s="594">
        <v>636871</v>
      </c>
      <c r="DE34" s="589"/>
      <c r="DF34" s="589"/>
      <c r="DG34" s="589"/>
      <c r="DH34" s="589"/>
      <c r="DI34" s="589"/>
      <c r="DJ34" s="589"/>
      <c r="DK34" s="590"/>
      <c r="DL34" s="594">
        <v>585493</v>
      </c>
      <c r="DM34" s="589"/>
      <c r="DN34" s="589"/>
      <c r="DO34" s="589"/>
      <c r="DP34" s="589"/>
      <c r="DQ34" s="589"/>
      <c r="DR34" s="589"/>
      <c r="DS34" s="589"/>
      <c r="DT34" s="589"/>
      <c r="DU34" s="589"/>
      <c r="DV34" s="590"/>
      <c r="DW34" s="611">
        <v>16.8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180500</v>
      </c>
      <c r="S35" s="589"/>
      <c r="T35" s="589"/>
      <c r="U35" s="589"/>
      <c r="V35" s="589"/>
      <c r="W35" s="589"/>
      <c r="X35" s="589"/>
      <c r="Y35" s="590"/>
      <c r="Z35" s="641">
        <v>3.3</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546158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42174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155660</v>
      </c>
      <c r="CS35" s="607"/>
      <c r="CT35" s="607"/>
      <c r="CU35" s="607"/>
      <c r="CV35" s="607"/>
      <c r="CW35" s="607"/>
      <c r="CX35" s="607"/>
      <c r="CY35" s="608"/>
      <c r="CZ35" s="591">
        <v>2.9</v>
      </c>
      <c r="DA35" s="609"/>
      <c r="DB35" s="609"/>
      <c r="DC35" s="610"/>
      <c r="DD35" s="594">
        <v>142358</v>
      </c>
      <c r="DE35" s="607"/>
      <c r="DF35" s="607"/>
      <c r="DG35" s="607"/>
      <c r="DH35" s="607"/>
      <c r="DI35" s="607"/>
      <c r="DJ35" s="607"/>
      <c r="DK35" s="608"/>
      <c r="DL35" s="594">
        <v>92353</v>
      </c>
      <c r="DM35" s="607"/>
      <c r="DN35" s="607"/>
      <c r="DO35" s="607"/>
      <c r="DP35" s="607"/>
      <c r="DQ35" s="607"/>
      <c r="DR35" s="607"/>
      <c r="DS35" s="607"/>
      <c r="DT35" s="607"/>
      <c r="DU35" s="607"/>
      <c r="DV35" s="608"/>
      <c r="DW35" s="611">
        <v>2.7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5516345</v>
      </c>
      <c r="S36" s="629"/>
      <c r="T36" s="629"/>
      <c r="U36" s="629"/>
      <c r="V36" s="629"/>
      <c r="W36" s="629"/>
      <c r="X36" s="629"/>
      <c r="Y36" s="632"/>
      <c r="Z36" s="633">
        <v>100</v>
      </c>
      <c r="AA36" s="633"/>
      <c r="AB36" s="633"/>
      <c r="AC36" s="633"/>
      <c r="AD36" s="634">
        <v>3303976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98785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34493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689039</v>
      </c>
      <c r="CS36" s="589"/>
      <c r="CT36" s="589"/>
      <c r="CU36" s="589"/>
      <c r="CV36" s="589"/>
      <c r="CW36" s="589"/>
      <c r="CX36" s="589"/>
      <c r="CY36" s="590"/>
      <c r="CZ36" s="591">
        <v>13</v>
      </c>
      <c r="DA36" s="609"/>
      <c r="DB36" s="609"/>
      <c r="DC36" s="610"/>
      <c r="DD36" s="594">
        <v>566523</v>
      </c>
      <c r="DE36" s="589"/>
      <c r="DF36" s="589"/>
      <c r="DG36" s="589"/>
      <c r="DH36" s="589"/>
      <c r="DI36" s="589"/>
      <c r="DJ36" s="589"/>
      <c r="DK36" s="590"/>
      <c r="DL36" s="594">
        <v>371925</v>
      </c>
      <c r="DM36" s="589"/>
      <c r="DN36" s="589"/>
      <c r="DO36" s="589"/>
      <c r="DP36" s="589"/>
      <c r="DQ36" s="589"/>
      <c r="DR36" s="589"/>
      <c r="DS36" s="589"/>
      <c r="DT36" s="589"/>
      <c r="DU36" s="589"/>
      <c r="DV36" s="590"/>
      <c r="DW36" s="611">
        <v>10.7</v>
      </c>
      <c r="DX36" s="612"/>
      <c r="DY36" s="612"/>
      <c r="DZ36" s="612"/>
      <c r="EA36" s="612"/>
      <c r="EB36" s="612"/>
      <c r="EC36" s="613"/>
    </row>
    <row r="37" spans="2:133" ht="11.25" customHeight="1">
      <c r="AQ37" s="614" t="s">
        <v>314</v>
      </c>
      <c r="AR37" s="615"/>
      <c r="AS37" s="615"/>
      <c r="AT37" s="615"/>
      <c r="AU37" s="615"/>
      <c r="AV37" s="615"/>
      <c r="AW37" s="615"/>
      <c r="AX37" s="615"/>
      <c r="AY37" s="616"/>
      <c r="AZ37" s="588">
        <v>79787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965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253119</v>
      </c>
      <c r="CS37" s="607"/>
      <c r="CT37" s="607"/>
      <c r="CU37" s="607"/>
      <c r="CV37" s="607"/>
      <c r="CW37" s="607"/>
      <c r="CX37" s="607"/>
      <c r="CY37" s="608"/>
      <c r="CZ37" s="591">
        <v>4.8</v>
      </c>
      <c r="DA37" s="609"/>
      <c r="DB37" s="609"/>
      <c r="DC37" s="610"/>
      <c r="DD37" s="594">
        <v>223719</v>
      </c>
      <c r="DE37" s="607"/>
      <c r="DF37" s="607"/>
      <c r="DG37" s="607"/>
      <c r="DH37" s="607"/>
      <c r="DI37" s="607"/>
      <c r="DJ37" s="607"/>
      <c r="DK37" s="608"/>
      <c r="DL37" s="594">
        <v>223177</v>
      </c>
      <c r="DM37" s="607"/>
      <c r="DN37" s="607"/>
      <c r="DO37" s="607"/>
      <c r="DP37" s="607"/>
      <c r="DQ37" s="607"/>
      <c r="DR37" s="607"/>
      <c r="DS37" s="607"/>
      <c r="DT37" s="607"/>
      <c r="DU37" s="607"/>
      <c r="DV37" s="608"/>
      <c r="DW37" s="611">
        <v>6.4</v>
      </c>
      <c r="DX37" s="612"/>
      <c r="DY37" s="612"/>
      <c r="DZ37" s="612"/>
      <c r="EA37" s="612"/>
      <c r="EB37" s="612"/>
      <c r="EC37" s="613"/>
    </row>
    <row r="38" spans="2:133" ht="11.25" customHeight="1">
      <c r="AQ38" s="614" t="s">
        <v>317</v>
      </c>
      <c r="AR38" s="615"/>
      <c r="AS38" s="615"/>
      <c r="AT38" s="615"/>
      <c r="AU38" s="615"/>
      <c r="AV38" s="615"/>
      <c r="AW38" s="615"/>
      <c r="AX38" s="615"/>
      <c r="AY38" s="616"/>
      <c r="AZ38" s="588">
        <v>18989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2093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546158</v>
      </c>
      <c r="CS38" s="589"/>
      <c r="CT38" s="589"/>
      <c r="CU38" s="589"/>
      <c r="CV38" s="589"/>
      <c r="CW38" s="589"/>
      <c r="CX38" s="589"/>
      <c r="CY38" s="590"/>
      <c r="CZ38" s="591">
        <v>10.3</v>
      </c>
      <c r="DA38" s="609"/>
      <c r="DB38" s="609"/>
      <c r="DC38" s="610"/>
      <c r="DD38" s="594">
        <v>504352</v>
      </c>
      <c r="DE38" s="589"/>
      <c r="DF38" s="589"/>
      <c r="DG38" s="589"/>
      <c r="DH38" s="589"/>
      <c r="DI38" s="589"/>
      <c r="DJ38" s="589"/>
      <c r="DK38" s="590"/>
      <c r="DL38" s="594">
        <v>315253</v>
      </c>
      <c r="DM38" s="589"/>
      <c r="DN38" s="589"/>
      <c r="DO38" s="589"/>
      <c r="DP38" s="589"/>
      <c r="DQ38" s="589"/>
      <c r="DR38" s="589"/>
      <c r="DS38" s="589"/>
      <c r="DT38" s="589"/>
      <c r="DU38" s="589"/>
      <c r="DV38" s="590"/>
      <c r="DW38" s="611">
        <v>9</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116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78543</v>
      </c>
      <c r="CS39" s="607"/>
      <c r="CT39" s="607"/>
      <c r="CU39" s="607"/>
      <c r="CV39" s="607"/>
      <c r="CW39" s="607"/>
      <c r="CX39" s="607"/>
      <c r="CY39" s="608"/>
      <c r="CZ39" s="591">
        <v>1.5</v>
      </c>
      <c r="DA39" s="609"/>
      <c r="DB39" s="609"/>
      <c r="DC39" s="610"/>
      <c r="DD39" s="594">
        <v>66000</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128366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74000</v>
      </c>
      <c r="CS40" s="589"/>
      <c r="CT40" s="589"/>
      <c r="CU40" s="589"/>
      <c r="CV40" s="589"/>
      <c r="CW40" s="589"/>
      <c r="CX40" s="589"/>
      <c r="CY40" s="590"/>
      <c r="CZ40" s="591">
        <v>1.4</v>
      </c>
      <c r="DA40" s="609"/>
      <c r="DB40" s="609"/>
      <c r="DC40" s="610"/>
      <c r="DD40" s="594">
        <v>74000</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220231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1284184</v>
      </c>
      <c r="CS42" s="589"/>
      <c r="CT42" s="589"/>
      <c r="CU42" s="589"/>
      <c r="CV42" s="589"/>
      <c r="CW42" s="589"/>
      <c r="CX42" s="589"/>
      <c r="CY42" s="590"/>
      <c r="CZ42" s="591">
        <v>24.2</v>
      </c>
      <c r="DA42" s="592"/>
      <c r="DB42" s="592"/>
      <c r="DC42" s="593"/>
      <c r="DD42" s="594">
        <v>291901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55454</v>
      </c>
      <c r="CS43" s="607"/>
      <c r="CT43" s="607"/>
      <c r="CU43" s="607"/>
      <c r="CV43" s="607"/>
      <c r="CW43" s="607"/>
      <c r="CX43" s="607"/>
      <c r="CY43" s="608"/>
      <c r="CZ43" s="591">
        <v>1</v>
      </c>
      <c r="DA43" s="609"/>
      <c r="DB43" s="609"/>
      <c r="DC43" s="610"/>
      <c r="DD43" s="594">
        <v>55454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1284184</v>
      </c>
      <c r="CS44" s="589"/>
      <c r="CT44" s="589"/>
      <c r="CU44" s="589"/>
      <c r="CV44" s="589"/>
      <c r="CW44" s="589"/>
      <c r="CX44" s="589"/>
      <c r="CY44" s="590"/>
      <c r="CZ44" s="591">
        <v>24.2</v>
      </c>
      <c r="DA44" s="592"/>
      <c r="DB44" s="592"/>
      <c r="DC44" s="593"/>
      <c r="DD44" s="594">
        <v>291901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835923</v>
      </c>
      <c r="CS45" s="607"/>
      <c r="CT45" s="607"/>
      <c r="CU45" s="607"/>
      <c r="CV45" s="607"/>
      <c r="CW45" s="607"/>
      <c r="CX45" s="607"/>
      <c r="CY45" s="608"/>
      <c r="CZ45" s="591">
        <v>15.7</v>
      </c>
      <c r="DA45" s="609"/>
      <c r="DB45" s="609"/>
      <c r="DC45" s="610"/>
      <c r="DD45" s="594">
        <v>103106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400348</v>
      </c>
      <c r="CS46" s="589"/>
      <c r="CT46" s="589"/>
      <c r="CU46" s="589"/>
      <c r="CV46" s="589"/>
      <c r="CW46" s="589"/>
      <c r="CX46" s="589"/>
      <c r="CY46" s="590"/>
      <c r="CZ46" s="591">
        <v>7.5</v>
      </c>
      <c r="DA46" s="592"/>
      <c r="DB46" s="592"/>
      <c r="DC46" s="593"/>
      <c r="DD46" s="594">
        <v>167618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5314681</v>
      </c>
      <c r="CS49" s="573"/>
      <c r="CT49" s="573"/>
      <c r="CU49" s="573"/>
      <c r="CV49" s="573"/>
      <c r="CW49" s="573"/>
      <c r="CX49" s="573"/>
      <c r="CY49" s="574"/>
      <c r="CZ49" s="575">
        <v>100</v>
      </c>
      <c r="DA49" s="576"/>
      <c r="DB49" s="576"/>
      <c r="DC49" s="577"/>
      <c r="DD49" s="578">
        <v>3704663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8" sqref="A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5516</v>
      </c>
      <c r="R7" s="1101"/>
      <c r="S7" s="1101"/>
      <c r="T7" s="1101"/>
      <c r="U7" s="1101"/>
      <c r="V7" s="1101">
        <v>5315</v>
      </c>
      <c r="W7" s="1101"/>
      <c r="X7" s="1101"/>
      <c r="Y7" s="1101"/>
      <c r="Z7" s="1101"/>
      <c r="AA7" s="1101">
        <v>201</v>
      </c>
      <c r="AB7" s="1101"/>
      <c r="AC7" s="1101"/>
      <c r="AD7" s="1101"/>
      <c r="AE7" s="1102"/>
      <c r="AF7" s="1103">
        <v>173</v>
      </c>
      <c r="AG7" s="1104"/>
      <c r="AH7" s="1104"/>
      <c r="AI7" s="1104"/>
      <c r="AJ7" s="1105"/>
      <c r="AK7" s="1087" t="s">
        <v>536</v>
      </c>
      <c r="AL7" s="1088"/>
      <c r="AM7" s="1088"/>
      <c r="AN7" s="1088"/>
      <c r="AO7" s="1088"/>
      <c r="AP7" s="1088">
        <v>6341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531</v>
      </c>
      <c r="BT7" s="1092"/>
      <c r="BU7" s="1092"/>
      <c r="BV7" s="1092"/>
      <c r="BW7" s="1092"/>
      <c r="BX7" s="1092"/>
      <c r="BY7" s="1092"/>
      <c r="BZ7" s="1092"/>
      <c r="CA7" s="1092"/>
      <c r="CB7" s="1092"/>
      <c r="CC7" s="1092"/>
      <c r="CD7" s="1092"/>
      <c r="CE7" s="1092"/>
      <c r="CF7" s="1092"/>
      <c r="CG7" s="1093"/>
      <c r="CH7" s="1084">
        <v>5</v>
      </c>
      <c r="CI7" s="1085"/>
      <c r="CJ7" s="1085"/>
      <c r="CK7" s="1085"/>
      <c r="CL7" s="1086"/>
      <c r="CM7" s="1084">
        <v>63</v>
      </c>
      <c r="CN7" s="1085"/>
      <c r="CO7" s="1085"/>
      <c r="CP7" s="1085"/>
      <c r="CQ7" s="1086"/>
      <c r="CR7" s="1084">
        <v>10</v>
      </c>
      <c r="CS7" s="1085"/>
      <c r="CT7" s="1085"/>
      <c r="CU7" s="1085"/>
      <c r="CV7" s="1086"/>
      <c r="CW7" s="1084" t="s">
        <v>532</v>
      </c>
      <c r="CX7" s="1085"/>
      <c r="CY7" s="1085"/>
      <c r="CZ7" s="1085"/>
      <c r="DA7" s="1086"/>
      <c r="DB7" s="1084" t="s">
        <v>532</v>
      </c>
      <c r="DC7" s="1085"/>
      <c r="DD7" s="1085"/>
      <c r="DE7" s="1085"/>
      <c r="DF7" s="1086"/>
      <c r="DG7" s="1084" t="s">
        <v>532</v>
      </c>
      <c r="DH7" s="1085"/>
      <c r="DI7" s="1085"/>
      <c r="DJ7" s="1085"/>
      <c r="DK7" s="1086"/>
      <c r="DL7" s="1084" t="s">
        <v>532</v>
      </c>
      <c r="DM7" s="1085"/>
      <c r="DN7" s="1085"/>
      <c r="DO7" s="1085"/>
      <c r="DP7" s="1086"/>
      <c r="DQ7" s="1084" t="s">
        <v>532</v>
      </c>
      <c r="DR7" s="1085"/>
      <c r="DS7" s="1085"/>
      <c r="DT7" s="1085"/>
      <c r="DU7" s="1086"/>
      <c r="DV7" s="1111" t="s">
        <v>532</v>
      </c>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5516</v>
      </c>
      <c r="R23" s="1065"/>
      <c r="S23" s="1065"/>
      <c r="T23" s="1065"/>
      <c r="U23" s="1065"/>
      <c r="V23" s="1065">
        <v>5315</v>
      </c>
      <c r="W23" s="1065"/>
      <c r="X23" s="1065"/>
      <c r="Y23" s="1065"/>
      <c r="Z23" s="1065"/>
      <c r="AA23" s="1065">
        <v>201</v>
      </c>
      <c r="AB23" s="1065"/>
      <c r="AC23" s="1065"/>
      <c r="AD23" s="1065"/>
      <c r="AE23" s="1066"/>
      <c r="AF23" s="1067">
        <v>173</v>
      </c>
      <c r="AG23" s="1065"/>
      <c r="AH23" s="1065"/>
      <c r="AI23" s="1065"/>
      <c r="AJ23" s="1068"/>
      <c r="AK23" s="1069"/>
      <c r="AL23" s="1070"/>
      <c r="AM23" s="1070"/>
      <c r="AN23" s="1070"/>
      <c r="AO23" s="1070"/>
      <c r="AP23" s="1065">
        <v>6341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919</v>
      </c>
      <c r="R28" s="1050"/>
      <c r="S28" s="1050"/>
      <c r="T28" s="1050"/>
      <c r="U28" s="1050"/>
      <c r="V28" s="1050">
        <v>877</v>
      </c>
      <c r="W28" s="1050"/>
      <c r="X28" s="1050"/>
      <c r="Y28" s="1050"/>
      <c r="Z28" s="1050"/>
      <c r="AA28" s="1050">
        <v>42</v>
      </c>
      <c r="AB28" s="1050"/>
      <c r="AC28" s="1050"/>
      <c r="AD28" s="1050"/>
      <c r="AE28" s="1051"/>
      <c r="AF28" s="1052">
        <v>42</v>
      </c>
      <c r="AG28" s="1050"/>
      <c r="AH28" s="1050"/>
      <c r="AI28" s="1050"/>
      <c r="AJ28" s="1053"/>
      <c r="AK28" s="1054">
        <v>77</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550</v>
      </c>
      <c r="R29" s="1040"/>
      <c r="S29" s="1040"/>
      <c r="T29" s="1040"/>
      <c r="U29" s="1040"/>
      <c r="V29" s="1040">
        <v>536</v>
      </c>
      <c r="W29" s="1040"/>
      <c r="X29" s="1040"/>
      <c r="Y29" s="1040"/>
      <c r="Z29" s="1040"/>
      <c r="AA29" s="1040">
        <v>14</v>
      </c>
      <c r="AB29" s="1040"/>
      <c r="AC29" s="1040"/>
      <c r="AD29" s="1040"/>
      <c r="AE29" s="1041"/>
      <c r="AF29" s="1033">
        <v>14</v>
      </c>
      <c r="AG29" s="1034"/>
      <c r="AH29" s="1034"/>
      <c r="AI29" s="1034"/>
      <c r="AJ29" s="1035"/>
      <c r="AK29" s="976">
        <v>64</v>
      </c>
      <c r="AL29" s="967"/>
      <c r="AM29" s="967"/>
      <c r="AN29" s="967"/>
      <c r="AO29" s="967"/>
      <c r="AP29" s="967" t="s">
        <v>537</v>
      </c>
      <c r="AQ29" s="967"/>
      <c r="AR29" s="967"/>
      <c r="AS29" s="967"/>
      <c r="AT29" s="967"/>
      <c r="AU29" s="967" t="s">
        <v>537</v>
      </c>
      <c r="AV29" s="967"/>
      <c r="AW29" s="967"/>
      <c r="AX29" s="967"/>
      <c r="AY29" s="967"/>
      <c r="AZ29" s="1038" t="s">
        <v>539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85</v>
      </c>
      <c r="R30" s="1040"/>
      <c r="S30" s="1040"/>
      <c r="T30" s="1040"/>
      <c r="U30" s="1040"/>
      <c r="V30" s="1040">
        <v>83</v>
      </c>
      <c r="W30" s="1040"/>
      <c r="X30" s="1040"/>
      <c r="Y30" s="1040"/>
      <c r="Z30" s="1040"/>
      <c r="AA30" s="1040">
        <v>2</v>
      </c>
      <c r="AB30" s="1040"/>
      <c r="AC30" s="1040"/>
      <c r="AD30" s="1040"/>
      <c r="AE30" s="1041"/>
      <c r="AF30" s="1033">
        <v>2</v>
      </c>
      <c r="AG30" s="1034"/>
      <c r="AH30" s="1034"/>
      <c r="AI30" s="1034"/>
      <c r="AJ30" s="1035"/>
      <c r="AK30" s="976">
        <v>30</v>
      </c>
      <c r="AL30" s="967"/>
      <c r="AM30" s="967"/>
      <c r="AN30" s="967"/>
      <c r="AO30" s="967"/>
      <c r="AP30" s="967" t="s">
        <v>538</v>
      </c>
      <c r="AQ30" s="967"/>
      <c r="AR30" s="967"/>
      <c r="AS30" s="967"/>
      <c r="AT30" s="967"/>
      <c r="AU30" s="967" t="s">
        <v>537</v>
      </c>
      <c r="AV30" s="967"/>
      <c r="AW30" s="967"/>
      <c r="AX30" s="967"/>
      <c r="AY30" s="967"/>
      <c r="AZ30" s="1038" t="s">
        <v>537</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260</v>
      </c>
      <c r="R31" s="1040"/>
      <c r="S31" s="1040"/>
      <c r="T31" s="1040"/>
      <c r="U31" s="1040"/>
      <c r="V31" s="1040">
        <v>252</v>
      </c>
      <c r="W31" s="1040"/>
      <c r="X31" s="1040"/>
      <c r="Y31" s="1040"/>
      <c r="Z31" s="1040"/>
      <c r="AA31" s="1040">
        <v>8</v>
      </c>
      <c r="AB31" s="1040"/>
      <c r="AC31" s="1040"/>
      <c r="AD31" s="1040"/>
      <c r="AE31" s="1041"/>
      <c r="AF31" s="1033">
        <v>8</v>
      </c>
      <c r="AG31" s="1034"/>
      <c r="AH31" s="1034"/>
      <c r="AI31" s="1034"/>
      <c r="AJ31" s="1035"/>
      <c r="AK31" s="976">
        <v>32</v>
      </c>
      <c r="AL31" s="967"/>
      <c r="AM31" s="967"/>
      <c r="AN31" s="967"/>
      <c r="AO31" s="967"/>
      <c r="AP31" s="967">
        <v>25</v>
      </c>
      <c r="AQ31" s="967"/>
      <c r="AR31" s="967"/>
      <c r="AS31" s="967"/>
      <c r="AT31" s="967"/>
      <c r="AU31" s="967" t="s">
        <v>537</v>
      </c>
      <c r="AV31" s="967"/>
      <c r="AW31" s="967"/>
      <c r="AX31" s="967"/>
      <c r="AY31" s="967"/>
      <c r="AZ31" s="1038" t="s">
        <v>537</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261</v>
      </c>
      <c r="R32" s="1040"/>
      <c r="S32" s="1040"/>
      <c r="T32" s="1040"/>
      <c r="U32" s="1040"/>
      <c r="V32" s="1040">
        <v>246</v>
      </c>
      <c r="W32" s="1040"/>
      <c r="X32" s="1040"/>
      <c r="Y32" s="1040"/>
      <c r="Z32" s="1040"/>
      <c r="AA32" s="1040">
        <v>15</v>
      </c>
      <c r="AB32" s="1040"/>
      <c r="AC32" s="1040"/>
      <c r="AD32" s="1040"/>
      <c r="AE32" s="1041"/>
      <c r="AF32" s="1033">
        <v>15</v>
      </c>
      <c r="AG32" s="1034"/>
      <c r="AH32" s="1034"/>
      <c r="AI32" s="1034"/>
      <c r="AJ32" s="1035"/>
      <c r="AK32" s="976">
        <v>80</v>
      </c>
      <c r="AL32" s="967"/>
      <c r="AM32" s="967"/>
      <c r="AN32" s="967"/>
      <c r="AO32" s="967"/>
      <c r="AP32" s="967">
        <v>946</v>
      </c>
      <c r="AQ32" s="967"/>
      <c r="AR32" s="967"/>
      <c r="AS32" s="967"/>
      <c r="AT32" s="967"/>
      <c r="AU32" s="967">
        <v>633</v>
      </c>
      <c r="AV32" s="967"/>
      <c r="AW32" s="967"/>
      <c r="AX32" s="967"/>
      <c r="AY32" s="967"/>
      <c r="AZ32" s="1038" t="s">
        <v>540</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236</v>
      </c>
      <c r="R33" s="1040"/>
      <c r="S33" s="1040"/>
      <c r="T33" s="1040"/>
      <c r="U33" s="1040"/>
      <c r="V33" s="1040">
        <v>226</v>
      </c>
      <c r="W33" s="1040"/>
      <c r="X33" s="1040"/>
      <c r="Y33" s="1040"/>
      <c r="Z33" s="1040"/>
      <c r="AA33" s="1040">
        <v>10</v>
      </c>
      <c r="AB33" s="1040"/>
      <c r="AC33" s="1040"/>
      <c r="AD33" s="1040"/>
      <c r="AE33" s="1041"/>
      <c r="AF33" s="1033">
        <v>10</v>
      </c>
      <c r="AG33" s="1034"/>
      <c r="AH33" s="1034"/>
      <c r="AI33" s="1034"/>
      <c r="AJ33" s="1035"/>
      <c r="AK33" s="976">
        <v>99</v>
      </c>
      <c r="AL33" s="967"/>
      <c r="AM33" s="967"/>
      <c r="AN33" s="967"/>
      <c r="AO33" s="967"/>
      <c r="AP33" s="967">
        <v>1019</v>
      </c>
      <c r="AQ33" s="967"/>
      <c r="AR33" s="967"/>
      <c r="AS33" s="967"/>
      <c r="AT33" s="967"/>
      <c r="AU33" s="967">
        <v>1019</v>
      </c>
      <c r="AV33" s="967"/>
      <c r="AW33" s="967"/>
      <c r="AX33" s="967"/>
      <c r="AY33" s="967"/>
      <c r="AZ33" s="1038" t="s">
        <v>538</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91</v>
      </c>
      <c r="AG63" s="955"/>
      <c r="AH63" s="955"/>
      <c r="AI63" s="955"/>
      <c r="AJ63" s="1020"/>
      <c r="AK63" s="1021"/>
      <c r="AL63" s="959"/>
      <c r="AM63" s="959"/>
      <c r="AN63" s="959"/>
      <c r="AO63" s="959"/>
      <c r="AP63" s="955">
        <v>1990</v>
      </c>
      <c r="AQ63" s="955"/>
      <c r="AR63" s="955"/>
      <c r="AS63" s="955"/>
      <c r="AT63" s="955"/>
      <c r="AU63" s="955">
        <v>1652</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529</v>
      </c>
      <c r="C68" s="982"/>
      <c r="D68" s="982"/>
      <c r="E68" s="982"/>
      <c r="F68" s="982"/>
      <c r="G68" s="982"/>
      <c r="H68" s="982"/>
      <c r="I68" s="982"/>
      <c r="J68" s="982"/>
      <c r="K68" s="982"/>
      <c r="L68" s="982"/>
      <c r="M68" s="982"/>
      <c r="N68" s="982"/>
      <c r="O68" s="982"/>
      <c r="P68" s="983"/>
      <c r="Q68" s="984">
        <v>1830</v>
      </c>
      <c r="R68" s="978"/>
      <c r="S68" s="978"/>
      <c r="T68" s="978"/>
      <c r="U68" s="978"/>
      <c r="V68" s="978">
        <v>1782</v>
      </c>
      <c r="W68" s="978"/>
      <c r="X68" s="978"/>
      <c r="Y68" s="978"/>
      <c r="Z68" s="978"/>
      <c r="AA68" s="978">
        <v>48</v>
      </c>
      <c r="AB68" s="978"/>
      <c r="AC68" s="978"/>
      <c r="AD68" s="978"/>
      <c r="AE68" s="978"/>
      <c r="AF68" s="978">
        <v>48</v>
      </c>
      <c r="AG68" s="978"/>
      <c r="AH68" s="978"/>
      <c r="AI68" s="978"/>
      <c r="AJ68" s="978"/>
      <c r="AK68" s="978" t="s">
        <v>533</v>
      </c>
      <c r="AL68" s="978"/>
      <c r="AM68" s="978"/>
      <c r="AN68" s="978"/>
      <c r="AO68" s="978"/>
      <c r="AP68" s="978">
        <v>486</v>
      </c>
      <c r="AQ68" s="978"/>
      <c r="AR68" s="978"/>
      <c r="AS68" s="978"/>
      <c r="AT68" s="978"/>
      <c r="AU68" s="978">
        <v>95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530</v>
      </c>
      <c r="C69" s="971"/>
      <c r="D69" s="971"/>
      <c r="E69" s="971"/>
      <c r="F69" s="971"/>
      <c r="G69" s="971"/>
      <c r="H69" s="971"/>
      <c r="I69" s="971"/>
      <c r="J69" s="971"/>
      <c r="K69" s="971"/>
      <c r="L69" s="971"/>
      <c r="M69" s="971"/>
      <c r="N69" s="971"/>
      <c r="O69" s="971"/>
      <c r="P69" s="972"/>
      <c r="Q69" s="973">
        <v>16</v>
      </c>
      <c r="R69" s="967"/>
      <c r="S69" s="967"/>
      <c r="T69" s="967"/>
      <c r="U69" s="967"/>
      <c r="V69" s="967">
        <v>15</v>
      </c>
      <c r="W69" s="967"/>
      <c r="X69" s="967"/>
      <c r="Y69" s="967"/>
      <c r="Z69" s="967"/>
      <c r="AA69" s="967">
        <v>1</v>
      </c>
      <c r="AB69" s="967"/>
      <c r="AC69" s="967"/>
      <c r="AD69" s="967"/>
      <c r="AE69" s="967"/>
      <c r="AF69" s="967">
        <v>1</v>
      </c>
      <c r="AG69" s="967"/>
      <c r="AH69" s="967"/>
      <c r="AI69" s="967"/>
      <c r="AJ69" s="967"/>
      <c r="AK69" s="967" t="s">
        <v>534</v>
      </c>
      <c r="AL69" s="967"/>
      <c r="AM69" s="967"/>
      <c r="AN69" s="967"/>
      <c r="AO69" s="967"/>
      <c r="AP69" s="967" t="s">
        <v>535</v>
      </c>
      <c r="AQ69" s="967"/>
      <c r="AR69" s="967"/>
      <c r="AS69" s="967"/>
      <c r="AT69" s="967"/>
      <c r="AU69" s="967" t="s">
        <v>534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49</v>
      </c>
      <c r="AG88" s="955"/>
      <c r="AH88" s="955"/>
      <c r="AI88" s="955"/>
      <c r="AJ88" s="955"/>
      <c r="AK88" s="959"/>
      <c r="AL88" s="959"/>
      <c r="AM88" s="959"/>
      <c r="AN88" s="959"/>
      <c r="AO88" s="959"/>
      <c r="AP88" s="955">
        <v>486</v>
      </c>
      <c r="AQ88" s="955"/>
      <c r="AR88" s="955"/>
      <c r="AS88" s="955"/>
      <c r="AT88" s="955"/>
      <c r="AU88" s="955">
        <v>95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638022</v>
      </c>
      <c r="AB110" s="873"/>
      <c r="AC110" s="873"/>
      <c r="AD110" s="873"/>
      <c r="AE110" s="874"/>
      <c r="AF110" s="875">
        <v>661682</v>
      </c>
      <c r="AG110" s="873"/>
      <c r="AH110" s="873"/>
      <c r="AI110" s="873"/>
      <c r="AJ110" s="874"/>
      <c r="AK110" s="875">
        <v>616573</v>
      </c>
      <c r="AL110" s="873"/>
      <c r="AM110" s="873"/>
      <c r="AN110" s="873"/>
      <c r="AO110" s="874"/>
      <c r="AP110" s="876">
        <v>21.6</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6104591</v>
      </c>
      <c r="BR110" s="800"/>
      <c r="BS110" s="800"/>
      <c r="BT110" s="800"/>
      <c r="BU110" s="800"/>
      <c r="BV110" s="800">
        <v>6043698</v>
      </c>
      <c r="BW110" s="800"/>
      <c r="BX110" s="800"/>
      <c r="BY110" s="800"/>
      <c r="BZ110" s="800"/>
      <c r="CA110" s="800">
        <v>6341285</v>
      </c>
      <c r="CB110" s="800"/>
      <c r="CC110" s="800"/>
      <c r="CD110" s="800"/>
      <c r="CE110" s="800"/>
      <c r="CF110" s="861">
        <v>222.5</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1580157</v>
      </c>
      <c r="BR112" s="771"/>
      <c r="BS112" s="771"/>
      <c r="BT112" s="771"/>
      <c r="BU112" s="771"/>
      <c r="BV112" s="771">
        <v>1630617</v>
      </c>
      <c r="BW112" s="771"/>
      <c r="BX112" s="771"/>
      <c r="BY112" s="771"/>
      <c r="BZ112" s="771"/>
      <c r="CA112" s="771">
        <v>1651462</v>
      </c>
      <c r="CB112" s="771"/>
      <c r="CC112" s="771"/>
      <c r="CD112" s="771"/>
      <c r="CE112" s="771"/>
      <c r="CF112" s="848">
        <v>58</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168633</v>
      </c>
      <c r="AB113" s="909"/>
      <c r="AC113" s="909"/>
      <c r="AD113" s="909"/>
      <c r="AE113" s="910"/>
      <c r="AF113" s="911">
        <v>166787</v>
      </c>
      <c r="AG113" s="909"/>
      <c r="AH113" s="909"/>
      <c r="AI113" s="909"/>
      <c r="AJ113" s="910"/>
      <c r="AK113" s="911">
        <v>152298</v>
      </c>
      <c r="AL113" s="909"/>
      <c r="AM113" s="909"/>
      <c r="AN113" s="909"/>
      <c r="AO113" s="910"/>
      <c r="AP113" s="912">
        <v>5.3</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125543</v>
      </c>
      <c r="BR113" s="771"/>
      <c r="BS113" s="771"/>
      <c r="BT113" s="771"/>
      <c r="BU113" s="771"/>
      <c r="BV113" s="771">
        <v>112326</v>
      </c>
      <c r="BW113" s="771"/>
      <c r="BX113" s="771"/>
      <c r="BY113" s="771"/>
      <c r="BZ113" s="771"/>
      <c r="CA113" s="771">
        <v>95175</v>
      </c>
      <c r="CB113" s="771"/>
      <c r="CC113" s="771"/>
      <c r="CD113" s="771"/>
      <c r="CE113" s="771"/>
      <c r="CF113" s="848">
        <v>3.3</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9360</v>
      </c>
      <c r="AB114" s="784"/>
      <c r="AC114" s="784"/>
      <c r="AD114" s="784"/>
      <c r="AE114" s="785"/>
      <c r="AF114" s="786">
        <v>11486</v>
      </c>
      <c r="AG114" s="784"/>
      <c r="AH114" s="784"/>
      <c r="AI114" s="784"/>
      <c r="AJ114" s="785"/>
      <c r="AK114" s="786">
        <v>12742</v>
      </c>
      <c r="AL114" s="784"/>
      <c r="AM114" s="784"/>
      <c r="AN114" s="784"/>
      <c r="AO114" s="785"/>
      <c r="AP114" s="754">
        <v>0.4</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1138690</v>
      </c>
      <c r="BR114" s="771"/>
      <c r="BS114" s="771"/>
      <c r="BT114" s="771"/>
      <c r="BU114" s="771"/>
      <c r="BV114" s="771">
        <v>1103792</v>
      </c>
      <c r="BW114" s="771"/>
      <c r="BX114" s="771"/>
      <c r="BY114" s="771"/>
      <c r="BZ114" s="771"/>
      <c r="CA114" s="771">
        <v>939232</v>
      </c>
      <c r="CB114" s="771"/>
      <c r="CC114" s="771"/>
      <c r="CD114" s="771"/>
      <c r="CE114" s="771"/>
      <c r="CF114" s="848">
        <v>33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6314</v>
      </c>
      <c r="AB115" s="909"/>
      <c r="AC115" s="909"/>
      <c r="AD115" s="909"/>
      <c r="AE115" s="910"/>
      <c r="AF115" s="911">
        <v>3905</v>
      </c>
      <c r="AG115" s="909"/>
      <c r="AH115" s="909"/>
      <c r="AI115" s="909"/>
      <c r="AJ115" s="910"/>
      <c r="AK115" s="911">
        <v>3166</v>
      </c>
      <c r="AL115" s="909"/>
      <c r="AM115" s="909"/>
      <c r="AN115" s="909"/>
      <c r="AO115" s="910"/>
      <c r="AP115" s="912">
        <v>0.1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v>
      </c>
      <c r="AB116" s="784"/>
      <c r="AC116" s="784"/>
      <c r="AD116" s="784"/>
      <c r="AE116" s="785"/>
      <c r="AF116" s="786">
        <v>106</v>
      </c>
      <c r="AG116" s="784"/>
      <c r="AH116" s="784"/>
      <c r="AI116" s="784"/>
      <c r="AJ116" s="785"/>
      <c r="AK116" s="786">
        <v>357</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822339</v>
      </c>
      <c r="AB117" s="895"/>
      <c r="AC117" s="895"/>
      <c r="AD117" s="895"/>
      <c r="AE117" s="896"/>
      <c r="AF117" s="898">
        <v>843966</v>
      </c>
      <c r="AG117" s="895"/>
      <c r="AH117" s="895"/>
      <c r="AI117" s="895"/>
      <c r="AJ117" s="896"/>
      <c r="AK117" s="898">
        <v>785136</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8948981</v>
      </c>
      <c r="BR118" s="858"/>
      <c r="BS118" s="858"/>
      <c r="BT118" s="858"/>
      <c r="BU118" s="858"/>
      <c r="BV118" s="858">
        <v>8890433</v>
      </c>
      <c r="BW118" s="858"/>
      <c r="BX118" s="858"/>
      <c r="BY118" s="858"/>
      <c r="BZ118" s="858"/>
      <c r="CA118" s="858">
        <v>9027154</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4553209</v>
      </c>
      <c r="BR119" s="800"/>
      <c r="BS119" s="800"/>
      <c r="BT119" s="800"/>
      <c r="BU119" s="800"/>
      <c r="BV119" s="800">
        <v>4511560</v>
      </c>
      <c r="BW119" s="800"/>
      <c r="BX119" s="800"/>
      <c r="BY119" s="800"/>
      <c r="BZ119" s="800"/>
      <c r="CA119" s="800">
        <v>4610142</v>
      </c>
      <c r="CB119" s="800"/>
      <c r="CC119" s="800"/>
      <c r="CD119" s="800"/>
      <c r="CE119" s="800"/>
      <c r="CF119" s="861">
        <v>161.80000000000001</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513532</v>
      </c>
      <c r="BR120" s="771"/>
      <c r="BS120" s="771"/>
      <c r="BT120" s="771"/>
      <c r="BU120" s="771"/>
      <c r="BV120" s="771">
        <v>482348</v>
      </c>
      <c r="BW120" s="771"/>
      <c r="BX120" s="771"/>
      <c r="BY120" s="771"/>
      <c r="BZ120" s="771"/>
      <c r="CA120" s="771">
        <v>450552</v>
      </c>
      <c r="CB120" s="771"/>
      <c r="CC120" s="771"/>
      <c r="CD120" s="771"/>
      <c r="CE120" s="771"/>
      <c r="CF120" s="848">
        <v>15.8</v>
      </c>
      <c r="CG120" s="849"/>
      <c r="CH120" s="849"/>
      <c r="CI120" s="849"/>
      <c r="CJ120" s="849"/>
      <c r="CK120" s="850" t="s">
        <v>435</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1126145</v>
      </c>
      <c r="DH120" s="800"/>
      <c r="DI120" s="800"/>
      <c r="DJ120" s="800"/>
      <c r="DK120" s="800"/>
      <c r="DL120" s="800">
        <v>1063227</v>
      </c>
      <c r="DM120" s="800"/>
      <c r="DN120" s="800"/>
      <c r="DO120" s="800"/>
      <c r="DP120" s="800"/>
      <c r="DQ120" s="800">
        <v>1018807</v>
      </c>
      <c r="DR120" s="800"/>
      <c r="DS120" s="800"/>
      <c r="DT120" s="800"/>
      <c r="DU120" s="800"/>
      <c r="DV120" s="801">
        <v>35.799999999999997</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5409894</v>
      </c>
      <c r="BR121" s="858"/>
      <c r="BS121" s="858"/>
      <c r="BT121" s="858"/>
      <c r="BU121" s="858"/>
      <c r="BV121" s="858">
        <v>5334379</v>
      </c>
      <c r="BW121" s="858"/>
      <c r="BX121" s="858"/>
      <c r="BY121" s="858"/>
      <c r="BZ121" s="858"/>
      <c r="CA121" s="858">
        <v>5512450</v>
      </c>
      <c r="CB121" s="858"/>
      <c r="CC121" s="858"/>
      <c r="CD121" s="858"/>
      <c r="CE121" s="858"/>
      <c r="CF121" s="859">
        <v>193.4</v>
      </c>
      <c r="CG121" s="860"/>
      <c r="CH121" s="860"/>
      <c r="CI121" s="860"/>
      <c r="CJ121" s="860"/>
      <c r="CK121" s="851"/>
      <c r="CL121" s="812"/>
      <c r="CM121" s="812"/>
      <c r="CN121" s="812"/>
      <c r="CO121" s="813"/>
      <c r="CP121" s="828" t="s">
        <v>438</v>
      </c>
      <c r="CQ121" s="829"/>
      <c r="CR121" s="829"/>
      <c r="CS121" s="829"/>
      <c r="CT121" s="829"/>
      <c r="CU121" s="829"/>
      <c r="CV121" s="829"/>
      <c r="CW121" s="829"/>
      <c r="CX121" s="829"/>
      <c r="CY121" s="829"/>
      <c r="CZ121" s="829"/>
      <c r="DA121" s="829"/>
      <c r="DB121" s="829"/>
      <c r="DC121" s="829"/>
      <c r="DD121" s="829"/>
      <c r="DE121" s="829"/>
      <c r="DF121" s="830"/>
      <c r="DG121" s="770">
        <v>454012</v>
      </c>
      <c r="DH121" s="771"/>
      <c r="DI121" s="771"/>
      <c r="DJ121" s="771"/>
      <c r="DK121" s="771"/>
      <c r="DL121" s="771">
        <v>567390</v>
      </c>
      <c r="DM121" s="771"/>
      <c r="DN121" s="771"/>
      <c r="DO121" s="771"/>
      <c r="DP121" s="771"/>
      <c r="DQ121" s="771">
        <v>632655</v>
      </c>
      <c r="DR121" s="771"/>
      <c r="DS121" s="771"/>
      <c r="DT121" s="771"/>
      <c r="DU121" s="771"/>
      <c r="DV121" s="823">
        <v>22.2</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1697</v>
      </c>
      <c r="AB122" s="784"/>
      <c r="AC122" s="784"/>
      <c r="AD122" s="784"/>
      <c r="AE122" s="785"/>
      <c r="AF122" s="786" t="s">
        <v>439</v>
      </c>
      <c r="AG122" s="784"/>
      <c r="AH122" s="784"/>
      <c r="AI122" s="784"/>
      <c r="AJ122" s="785"/>
      <c r="AK122" s="786" t="s">
        <v>439</v>
      </c>
      <c r="AL122" s="784"/>
      <c r="AM122" s="784"/>
      <c r="AN122" s="784"/>
      <c r="AO122" s="785"/>
      <c r="AP122" s="754" t="s">
        <v>439</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10476635</v>
      </c>
      <c r="BR122" s="840"/>
      <c r="BS122" s="840"/>
      <c r="BT122" s="840"/>
      <c r="BU122" s="840"/>
      <c r="BV122" s="840">
        <v>10328287</v>
      </c>
      <c r="BW122" s="840"/>
      <c r="BX122" s="840"/>
      <c r="BY122" s="840"/>
      <c r="BZ122" s="840"/>
      <c r="CA122" s="840">
        <v>10573144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4617</v>
      </c>
      <c r="AB126" s="784"/>
      <c r="AC126" s="784"/>
      <c r="AD126" s="784"/>
      <c r="AE126" s="785"/>
      <c r="AF126" s="786">
        <v>3905</v>
      </c>
      <c r="AG126" s="784"/>
      <c r="AH126" s="784"/>
      <c r="AI126" s="784"/>
      <c r="AJ126" s="785"/>
      <c r="AK126" s="786">
        <v>3166</v>
      </c>
      <c r="AL126" s="784"/>
      <c r="AM126" s="784"/>
      <c r="AN126" s="784"/>
      <c r="AO126" s="785"/>
      <c r="AP126" s="754">
        <v>0.1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40847</v>
      </c>
      <c r="AB128" s="724"/>
      <c r="AC128" s="724"/>
      <c r="AD128" s="724"/>
      <c r="AE128" s="725"/>
      <c r="AF128" s="726">
        <v>37896</v>
      </c>
      <c r="AG128" s="724"/>
      <c r="AH128" s="724"/>
      <c r="AI128" s="724"/>
      <c r="AJ128" s="725"/>
      <c r="AK128" s="726">
        <v>37784</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439</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3548879</v>
      </c>
      <c r="AB129" s="784"/>
      <c r="AC129" s="784"/>
      <c r="AD129" s="784"/>
      <c r="AE129" s="785"/>
      <c r="AF129" s="786">
        <v>3578917</v>
      </c>
      <c r="AG129" s="784"/>
      <c r="AH129" s="784"/>
      <c r="AI129" s="784"/>
      <c r="AJ129" s="785"/>
      <c r="AK129" s="786">
        <v>3423394</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6.9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560806</v>
      </c>
      <c r="AB130" s="784"/>
      <c r="AC130" s="784"/>
      <c r="AD130" s="784"/>
      <c r="AE130" s="785"/>
      <c r="AF130" s="786">
        <v>584799</v>
      </c>
      <c r="AG130" s="784"/>
      <c r="AH130" s="784"/>
      <c r="AI130" s="784"/>
      <c r="AJ130" s="785"/>
      <c r="AK130" s="786">
        <v>573622</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439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2988073</v>
      </c>
      <c r="AB131" s="717"/>
      <c r="AC131" s="717"/>
      <c r="AD131" s="717"/>
      <c r="AE131" s="718"/>
      <c r="AF131" s="719">
        <v>2994118</v>
      </c>
      <c r="AG131" s="717"/>
      <c r="AH131" s="717"/>
      <c r="AI131" s="717"/>
      <c r="AJ131" s="718"/>
      <c r="AK131" s="719">
        <v>2849772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7.385562535</v>
      </c>
      <c r="AB132" s="740"/>
      <c r="AC132" s="740"/>
      <c r="AD132" s="740"/>
      <c r="AE132" s="741"/>
      <c r="AF132" s="742">
        <v>7.3901896989999996</v>
      </c>
      <c r="AG132" s="740"/>
      <c r="AH132" s="740"/>
      <c r="AI132" s="740"/>
      <c r="AJ132" s="741"/>
      <c r="AK132" s="742">
        <v>6.0962771760000001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8.3000000000000007</v>
      </c>
      <c r="AB133" s="749"/>
      <c r="AC133" s="749"/>
      <c r="AD133" s="749"/>
      <c r="AE133" s="750"/>
      <c r="AF133" s="748">
        <v>7.6</v>
      </c>
      <c r="AG133" s="749"/>
      <c r="AH133" s="749"/>
      <c r="AI133" s="749"/>
      <c r="AJ133" s="750"/>
      <c r="AK133" s="748">
        <v>6.9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H20" sqref="H2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820094</v>
      </c>
      <c r="L9" s="264">
        <v>145304</v>
      </c>
      <c r="M9" s="265">
        <v>138183</v>
      </c>
      <c r="N9" s="266">
        <v>5.2</v>
      </c>
    </row>
    <row r="10" spans="1:16">
      <c r="A10" s="248"/>
      <c r="B10" s="244"/>
      <c r="C10" s="244"/>
      <c r="D10" s="244"/>
      <c r="E10" s="244"/>
      <c r="F10" s="244"/>
      <c r="G10" s="1133" t="s">
        <v>473</v>
      </c>
      <c r="H10" s="1134"/>
      <c r="I10" s="1134"/>
      <c r="J10" s="1135"/>
      <c r="K10" s="267">
        <v>132598</v>
      </c>
      <c r="L10" s="268">
        <v>23494</v>
      </c>
      <c r="M10" s="269">
        <v>15438</v>
      </c>
      <c r="N10" s="270">
        <v>52.2</v>
      </c>
    </row>
    <row r="11" spans="1:16" ht="13.5" customHeight="1">
      <c r="A11" s="248"/>
      <c r="B11" s="244"/>
      <c r="C11" s="244"/>
      <c r="D11" s="244"/>
      <c r="E11" s="244"/>
      <c r="F11" s="244"/>
      <c r="G11" s="1133" t="s">
        <v>474</v>
      </c>
      <c r="H11" s="1134"/>
      <c r="I11" s="1134"/>
      <c r="J11" s="1135"/>
      <c r="K11" s="267">
        <v>120558</v>
      </c>
      <c r="L11" s="268">
        <v>21360</v>
      </c>
      <c r="M11" s="269">
        <v>22352</v>
      </c>
      <c r="N11" s="270">
        <v>-4.4000000000000004</v>
      </c>
    </row>
    <row r="12" spans="1:16" ht="13.5" customHeight="1">
      <c r="A12" s="248"/>
      <c r="B12" s="244"/>
      <c r="C12" s="244"/>
      <c r="D12" s="244"/>
      <c r="E12" s="244"/>
      <c r="F12" s="244"/>
      <c r="G12" s="1133" t="s">
        <v>475</v>
      </c>
      <c r="H12" s="1134"/>
      <c r="I12" s="1134"/>
      <c r="J12" s="1135"/>
      <c r="K12" s="267" t="s">
        <v>476</v>
      </c>
      <c r="L12" s="268" t="s">
        <v>476</v>
      </c>
      <c r="M12" s="269">
        <v>2530</v>
      </c>
      <c r="N12" s="270" t="s">
        <v>476</v>
      </c>
    </row>
    <row r="13" spans="1:16" ht="13.5" customHeight="1">
      <c r="A13" s="248"/>
      <c r="B13" s="244"/>
      <c r="C13" s="244"/>
      <c r="D13" s="244"/>
      <c r="E13" s="244"/>
      <c r="F13" s="244"/>
      <c r="G13" s="1133" t="s">
        <v>477</v>
      </c>
      <c r="H13" s="1134"/>
      <c r="I13" s="1134"/>
      <c r="J13" s="1135"/>
      <c r="K13" s="267" t="s">
        <v>476</v>
      </c>
      <c r="L13" s="268" t="s">
        <v>476</v>
      </c>
      <c r="M13" s="269" t="s">
        <v>476</v>
      </c>
      <c r="N13" s="270" t="s">
        <v>476</v>
      </c>
    </row>
    <row r="14" spans="1:16" ht="13.5" customHeight="1">
      <c r="A14" s="248"/>
      <c r="B14" s="244"/>
      <c r="C14" s="244"/>
      <c r="D14" s="244"/>
      <c r="E14" s="244"/>
      <c r="F14" s="244"/>
      <c r="G14" s="1133" t="s">
        <v>478</v>
      </c>
      <c r="H14" s="1134"/>
      <c r="I14" s="1134"/>
      <c r="J14" s="1135"/>
      <c r="K14" s="267">
        <v>38694</v>
      </c>
      <c r="L14" s="268">
        <v>6856</v>
      </c>
      <c r="M14" s="269">
        <v>5605</v>
      </c>
      <c r="N14" s="270">
        <v>22.3</v>
      </c>
    </row>
    <row r="15" spans="1:16" ht="13.5" customHeight="1">
      <c r="A15" s="248"/>
      <c r="B15" s="244"/>
      <c r="C15" s="244"/>
      <c r="D15" s="244"/>
      <c r="E15" s="244"/>
      <c r="F15" s="244"/>
      <c r="G15" s="1133" t="s">
        <v>479</v>
      </c>
      <c r="H15" s="1134"/>
      <c r="I15" s="1134"/>
      <c r="J15" s="1135"/>
      <c r="K15" s="267">
        <v>55454</v>
      </c>
      <c r="L15" s="268">
        <v>9825</v>
      </c>
      <c r="M15" s="269">
        <v>3103</v>
      </c>
      <c r="N15" s="270">
        <v>216.6</v>
      </c>
    </row>
    <row r="16" spans="1:16">
      <c r="A16" s="248"/>
      <c r="B16" s="244"/>
      <c r="C16" s="244"/>
      <c r="D16" s="244"/>
      <c r="E16" s="244"/>
      <c r="F16" s="244"/>
      <c r="G16" s="1136" t="s">
        <v>480</v>
      </c>
      <c r="H16" s="1137"/>
      <c r="I16" s="1137"/>
      <c r="J16" s="1138"/>
      <c r="K16" s="268">
        <v>-89925</v>
      </c>
      <c r="L16" s="268">
        <v>-15933</v>
      </c>
      <c r="M16" s="269">
        <v>-15159</v>
      </c>
      <c r="N16" s="270">
        <v>5.0999999999999996</v>
      </c>
    </row>
    <row r="17" spans="1:16">
      <c r="A17" s="248"/>
      <c r="B17" s="244"/>
      <c r="C17" s="244"/>
      <c r="D17" s="244"/>
      <c r="E17" s="244"/>
      <c r="F17" s="244"/>
      <c r="G17" s="1136" t="s">
        <v>170</v>
      </c>
      <c r="H17" s="1137"/>
      <c r="I17" s="1137"/>
      <c r="J17" s="1138"/>
      <c r="K17" s="268">
        <v>1077473</v>
      </c>
      <c r="L17" s="268">
        <v>190906</v>
      </c>
      <c r="M17" s="269">
        <v>172052</v>
      </c>
      <c r="N17" s="270">
        <v>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16.48</v>
      </c>
      <c r="L21" s="281">
        <v>15.52</v>
      </c>
      <c r="M21" s="282">
        <v>0.96</v>
      </c>
      <c r="N21" s="249"/>
      <c r="O21" s="283"/>
      <c r="P21" s="279"/>
    </row>
    <row r="22" spans="1:16" s="284" customFormat="1">
      <c r="A22" s="279"/>
      <c r="B22" s="249"/>
      <c r="C22" s="249"/>
      <c r="D22" s="249"/>
      <c r="E22" s="249"/>
      <c r="F22" s="249"/>
      <c r="G22" s="1130" t="s">
        <v>486</v>
      </c>
      <c r="H22" s="1131"/>
      <c r="I22" s="1131"/>
      <c r="J22" s="1132"/>
      <c r="K22" s="285">
        <v>97.3</v>
      </c>
      <c r="L22" s="286">
        <v>95.8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616573</v>
      </c>
      <c r="L32" s="294">
        <v>109244</v>
      </c>
      <c r="M32" s="295">
        <v>106666</v>
      </c>
      <c r="N32" s="296">
        <v>2.4</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v>439</v>
      </c>
      <c r="N34" s="296" t="s">
        <v>476</v>
      </c>
    </row>
    <row r="35" spans="1:16" ht="27" customHeight="1">
      <c r="A35" s="248"/>
      <c r="B35" s="244"/>
      <c r="C35" s="244"/>
      <c r="D35" s="244"/>
      <c r="E35" s="244"/>
      <c r="F35" s="244"/>
      <c r="G35" s="1121" t="s">
        <v>492</v>
      </c>
      <c r="H35" s="1122"/>
      <c r="I35" s="1122"/>
      <c r="J35" s="1123"/>
      <c r="K35" s="294">
        <v>152298</v>
      </c>
      <c r="L35" s="294">
        <v>26984</v>
      </c>
      <c r="M35" s="295">
        <v>24405</v>
      </c>
      <c r="N35" s="296">
        <v>10.6</v>
      </c>
    </row>
    <row r="36" spans="1:16" ht="27" customHeight="1">
      <c r="A36" s="248"/>
      <c r="B36" s="244"/>
      <c r="C36" s="244"/>
      <c r="D36" s="244"/>
      <c r="E36" s="244"/>
      <c r="F36" s="244"/>
      <c r="G36" s="1121" t="s">
        <v>493</v>
      </c>
      <c r="H36" s="1122"/>
      <c r="I36" s="1122"/>
      <c r="J36" s="1123"/>
      <c r="K36" s="294">
        <v>12742</v>
      </c>
      <c r="L36" s="294">
        <v>2258</v>
      </c>
      <c r="M36" s="295">
        <v>4847</v>
      </c>
      <c r="N36" s="296">
        <v>-53.4</v>
      </c>
    </row>
    <row r="37" spans="1:16" ht="13.5" customHeight="1">
      <c r="A37" s="248"/>
      <c r="B37" s="244"/>
      <c r="C37" s="244"/>
      <c r="D37" s="244"/>
      <c r="E37" s="244"/>
      <c r="F37" s="244"/>
      <c r="G37" s="1121" t="s">
        <v>494</v>
      </c>
      <c r="H37" s="1122"/>
      <c r="I37" s="1122"/>
      <c r="J37" s="1123"/>
      <c r="K37" s="294">
        <v>3166</v>
      </c>
      <c r="L37" s="294">
        <v>561</v>
      </c>
      <c r="M37" s="295">
        <v>2124</v>
      </c>
      <c r="N37" s="296">
        <v>-73.599999999999994</v>
      </c>
    </row>
    <row r="38" spans="1:16" ht="27" customHeight="1">
      <c r="A38" s="248"/>
      <c r="B38" s="244"/>
      <c r="C38" s="244"/>
      <c r="D38" s="244"/>
      <c r="E38" s="244"/>
      <c r="F38" s="244"/>
      <c r="G38" s="1124" t="s">
        <v>495</v>
      </c>
      <c r="H38" s="1125"/>
      <c r="I38" s="1125"/>
      <c r="J38" s="1126"/>
      <c r="K38" s="297">
        <v>357</v>
      </c>
      <c r="L38" s="297">
        <v>63</v>
      </c>
      <c r="M38" s="298">
        <v>33</v>
      </c>
      <c r="N38" s="299">
        <v>90.9</v>
      </c>
      <c r="O38" s="293"/>
    </row>
    <row r="39" spans="1:16">
      <c r="A39" s="248"/>
      <c r="B39" s="244"/>
      <c r="C39" s="244"/>
      <c r="D39" s="244"/>
      <c r="E39" s="244"/>
      <c r="F39" s="244"/>
      <c r="G39" s="1124" t="s">
        <v>496</v>
      </c>
      <c r="H39" s="1125"/>
      <c r="I39" s="1125"/>
      <c r="J39" s="1126"/>
      <c r="K39" s="300">
        <v>-37784</v>
      </c>
      <c r="L39" s="300">
        <v>-6695</v>
      </c>
      <c r="M39" s="301">
        <v>-5315</v>
      </c>
      <c r="N39" s="302">
        <v>26</v>
      </c>
      <c r="O39" s="293"/>
    </row>
    <row r="40" spans="1:16" ht="27" customHeight="1">
      <c r="A40" s="248"/>
      <c r="B40" s="244"/>
      <c r="C40" s="244"/>
      <c r="D40" s="244"/>
      <c r="E40" s="244"/>
      <c r="F40" s="244"/>
      <c r="G40" s="1121" t="s">
        <v>497</v>
      </c>
      <c r="H40" s="1122"/>
      <c r="I40" s="1122"/>
      <c r="J40" s="1123"/>
      <c r="K40" s="300">
        <v>-573622</v>
      </c>
      <c r="L40" s="300">
        <v>-101634</v>
      </c>
      <c r="M40" s="301">
        <v>-96584</v>
      </c>
      <c r="N40" s="302">
        <v>5.2</v>
      </c>
      <c r="O40" s="293"/>
    </row>
    <row r="41" spans="1:16">
      <c r="A41" s="248"/>
      <c r="B41" s="244"/>
      <c r="C41" s="244"/>
      <c r="D41" s="244"/>
      <c r="E41" s="244"/>
      <c r="F41" s="244"/>
      <c r="G41" s="1127" t="s">
        <v>280</v>
      </c>
      <c r="H41" s="1128"/>
      <c r="I41" s="1128"/>
      <c r="J41" s="1129"/>
      <c r="K41" s="294">
        <v>173730</v>
      </c>
      <c r="L41" s="300">
        <v>30781</v>
      </c>
      <c r="M41" s="301">
        <v>36615</v>
      </c>
      <c r="N41" s="302">
        <v>-15.9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838662</v>
      </c>
      <c r="J51" s="320">
        <v>142727</v>
      </c>
      <c r="K51" s="321">
        <v>-41.7</v>
      </c>
      <c r="L51" s="322">
        <v>192544</v>
      </c>
      <c r="M51" s="323">
        <v>10.4</v>
      </c>
      <c r="N51" s="324">
        <v>-52.1</v>
      </c>
    </row>
    <row r="52" spans="1:14">
      <c r="A52" s="248"/>
      <c r="B52" s="244"/>
      <c r="C52" s="244"/>
      <c r="D52" s="244"/>
      <c r="E52" s="244"/>
      <c r="F52" s="244"/>
      <c r="G52" s="325"/>
      <c r="H52" s="326" t="s">
        <v>508</v>
      </c>
      <c r="I52" s="327">
        <v>341495</v>
      </c>
      <c r="J52" s="328">
        <v>58117</v>
      </c>
      <c r="K52" s="329">
        <v>-37.9</v>
      </c>
      <c r="L52" s="330">
        <v>82235</v>
      </c>
      <c r="M52" s="331">
        <v>-8.1</v>
      </c>
      <c r="N52" s="332">
        <v>-29.8</v>
      </c>
    </row>
    <row r="53" spans="1:14">
      <c r="A53" s="248"/>
      <c r="B53" s="244"/>
      <c r="C53" s="244"/>
      <c r="D53" s="244"/>
      <c r="E53" s="244"/>
      <c r="F53" s="244"/>
      <c r="G53" s="310" t="s">
        <v>509</v>
      </c>
      <c r="H53" s="311"/>
      <c r="I53" s="319">
        <v>1493954</v>
      </c>
      <c r="J53" s="320">
        <v>258738</v>
      </c>
      <c r="K53" s="321">
        <v>81.3</v>
      </c>
      <c r="L53" s="322">
        <v>146140</v>
      </c>
      <c r="M53" s="323">
        <v>-24.1</v>
      </c>
      <c r="N53" s="324">
        <v>105.4</v>
      </c>
    </row>
    <row r="54" spans="1:14">
      <c r="A54" s="248"/>
      <c r="B54" s="244"/>
      <c r="C54" s="244"/>
      <c r="D54" s="244"/>
      <c r="E54" s="244"/>
      <c r="F54" s="244"/>
      <c r="G54" s="325"/>
      <c r="H54" s="326" t="s">
        <v>508</v>
      </c>
      <c r="I54" s="327">
        <v>320909</v>
      </c>
      <c r="J54" s="328">
        <v>55578</v>
      </c>
      <c r="K54" s="329">
        <v>-4.4000000000000004</v>
      </c>
      <c r="L54" s="330">
        <v>75451</v>
      </c>
      <c r="M54" s="331">
        <v>-8.1999999999999993</v>
      </c>
      <c r="N54" s="332">
        <v>3.8</v>
      </c>
    </row>
    <row r="55" spans="1:14">
      <c r="A55" s="248"/>
      <c r="B55" s="244"/>
      <c r="C55" s="244"/>
      <c r="D55" s="244"/>
      <c r="E55" s="244"/>
      <c r="F55" s="244"/>
      <c r="G55" s="310" t="s">
        <v>510</v>
      </c>
      <c r="H55" s="311"/>
      <c r="I55" s="319">
        <v>743188</v>
      </c>
      <c r="J55" s="320">
        <v>128092</v>
      </c>
      <c r="K55" s="321">
        <v>-50.5</v>
      </c>
      <c r="L55" s="322">
        <v>146641</v>
      </c>
      <c r="M55" s="323">
        <v>0.3</v>
      </c>
      <c r="N55" s="324">
        <v>-50.8</v>
      </c>
    </row>
    <row r="56" spans="1:14">
      <c r="A56" s="248"/>
      <c r="B56" s="244"/>
      <c r="C56" s="244"/>
      <c r="D56" s="244"/>
      <c r="E56" s="244"/>
      <c r="F56" s="244"/>
      <c r="G56" s="325"/>
      <c r="H56" s="326" t="s">
        <v>508</v>
      </c>
      <c r="I56" s="327">
        <v>455048</v>
      </c>
      <c r="J56" s="328">
        <v>78430</v>
      </c>
      <c r="K56" s="329">
        <v>41.1</v>
      </c>
      <c r="L56" s="330">
        <v>68142</v>
      </c>
      <c r="M56" s="331">
        <v>-9.6999999999999993</v>
      </c>
      <c r="N56" s="332">
        <v>50.8</v>
      </c>
    </row>
    <row r="57" spans="1:14">
      <c r="A57" s="248"/>
      <c r="B57" s="244"/>
      <c r="C57" s="244"/>
      <c r="D57" s="244"/>
      <c r="E57" s="244"/>
      <c r="F57" s="244"/>
      <c r="G57" s="310" t="s">
        <v>511</v>
      </c>
      <c r="H57" s="311"/>
      <c r="I57" s="319">
        <v>884467</v>
      </c>
      <c r="J57" s="320">
        <v>153981</v>
      </c>
      <c r="K57" s="321">
        <v>20.2</v>
      </c>
      <c r="L57" s="322">
        <v>174587</v>
      </c>
      <c r="M57" s="323">
        <v>19.100000000000001</v>
      </c>
      <c r="N57" s="324">
        <v>1.1000000000000001</v>
      </c>
    </row>
    <row r="58" spans="1:14">
      <c r="A58" s="248"/>
      <c r="B58" s="244"/>
      <c r="C58" s="244"/>
      <c r="D58" s="244"/>
      <c r="E58" s="244"/>
      <c r="F58" s="244"/>
      <c r="G58" s="325"/>
      <c r="H58" s="326" t="s">
        <v>508</v>
      </c>
      <c r="I58" s="327">
        <v>433465</v>
      </c>
      <c r="J58" s="328">
        <v>75464</v>
      </c>
      <c r="K58" s="329">
        <v>-3.8</v>
      </c>
      <c r="L58" s="330">
        <v>79695</v>
      </c>
      <c r="M58" s="331">
        <v>17</v>
      </c>
      <c r="N58" s="332">
        <v>-20.8</v>
      </c>
    </row>
    <row r="59" spans="1:14">
      <c r="A59" s="248"/>
      <c r="B59" s="244"/>
      <c r="C59" s="244"/>
      <c r="D59" s="244"/>
      <c r="E59" s="244"/>
      <c r="F59" s="244"/>
      <c r="G59" s="310" t="s">
        <v>512</v>
      </c>
      <c r="H59" s="311"/>
      <c r="I59" s="319">
        <v>1284184</v>
      </c>
      <c r="J59" s="320">
        <v>227531</v>
      </c>
      <c r="K59" s="321">
        <v>47.8</v>
      </c>
      <c r="L59" s="322">
        <v>175675</v>
      </c>
      <c r="M59" s="323">
        <v>0.6</v>
      </c>
      <c r="N59" s="324">
        <v>47.2</v>
      </c>
    </row>
    <row r="60" spans="1:14">
      <c r="A60" s="248"/>
      <c r="B60" s="244"/>
      <c r="C60" s="244"/>
      <c r="D60" s="244"/>
      <c r="E60" s="244"/>
      <c r="F60" s="244"/>
      <c r="G60" s="325"/>
      <c r="H60" s="326" t="s">
        <v>508</v>
      </c>
      <c r="I60" s="333">
        <v>400348</v>
      </c>
      <c r="J60" s="328">
        <v>70933</v>
      </c>
      <c r="K60" s="329">
        <v>-6</v>
      </c>
      <c r="L60" s="330">
        <v>87698</v>
      </c>
      <c r="M60" s="331">
        <v>10</v>
      </c>
      <c r="N60" s="332">
        <v>-16</v>
      </c>
    </row>
    <row r="61" spans="1:14">
      <c r="A61" s="248"/>
      <c r="B61" s="244"/>
      <c r="C61" s="244"/>
      <c r="D61" s="244"/>
      <c r="E61" s="244"/>
      <c r="F61" s="244"/>
      <c r="G61" s="310" t="s">
        <v>513</v>
      </c>
      <c r="H61" s="334"/>
      <c r="I61" s="335">
        <v>1048891</v>
      </c>
      <c r="J61" s="336">
        <v>182214</v>
      </c>
      <c r="K61" s="337">
        <v>11.4</v>
      </c>
      <c r="L61" s="338">
        <v>167117</v>
      </c>
      <c r="M61" s="339">
        <v>1.3</v>
      </c>
      <c r="N61" s="324">
        <v>10.1</v>
      </c>
    </row>
    <row r="62" spans="1:14">
      <c r="A62" s="248"/>
      <c r="B62" s="244"/>
      <c r="C62" s="244"/>
      <c r="D62" s="244"/>
      <c r="E62" s="244"/>
      <c r="F62" s="244"/>
      <c r="G62" s="325"/>
      <c r="H62" s="326" t="s">
        <v>508</v>
      </c>
      <c r="I62" s="327">
        <v>390253</v>
      </c>
      <c r="J62" s="328">
        <v>67704</v>
      </c>
      <c r="K62" s="329">
        <v>-2.2000000000000002</v>
      </c>
      <c r="L62" s="330">
        <v>78644</v>
      </c>
      <c r="M62" s="331">
        <v>0.2</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E44" sqref="E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39.69</v>
      </c>
      <c r="G47" s="12">
        <v>44.52</v>
      </c>
      <c r="H47" s="12">
        <v>46.88</v>
      </c>
      <c r="I47" s="12">
        <v>47.15</v>
      </c>
      <c r="J47" s="13">
        <v>51.28</v>
      </c>
    </row>
    <row r="48" spans="2:10" ht="57.75" customHeight="1">
      <c r="B48" s="14"/>
      <c r="C48" s="1141" t="s">
        <v>4</v>
      </c>
      <c r="D48" s="1141"/>
      <c r="E48" s="1142"/>
      <c r="F48" s="15">
        <v>4.41</v>
      </c>
      <c r="G48" s="16">
        <v>3.75</v>
      </c>
      <c r="H48" s="16">
        <v>3.34</v>
      </c>
      <c r="I48" s="16">
        <v>3.61</v>
      </c>
      <c r="J48" s="17">
        <v>5.05</v>
      </c>
    </row>
    <row r="49" spans="2:10" ht="57.75" customHeight="1" thickBot="1">
      <c r="B49" s="18"/>
      <c r="C49" s="1143" t="s">
        <v>5</v>
      </c>
      <c r="D49" s="1143"/>
      <c r="E49" s="1144"/>
      <c r="F49" s="19">
        <v>6.47</v>
      </c>
      <c r="G49" s="20">
        <v>2.12</v>
      </c>
      <c r="H49" s="20">
        <v>3.87</v>
      </c>
      <c r="I49" s="20">
        <v>0.96</v>
      </c>
      <c r="J49" s="21">
        <v>3.27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4.41</v>
      </c>
      <c r="G34" s="33">
        <v>3.75</v>
      </c>
      <c r="H34" s="33">
        <v>3.33</v>
      </c>
      <c r="I34" s="33">
        <v>3.6</v>
      </c>
      <c r="J34" s="34">
        <v>5.05</v>
      </c>
      <c r="K34" s="22"/>
      <c r="L34" s="22"/>
      <c r="M34" s="22"/>
      <c r="N34" s="22"/>
      <c r="O34" s="22"/>
      <c r="P34" s="22"/>
    </row>
    <row r="35" spans="1:16" ht="39" customHeight="1">
      <c r="A35" s="22"/>
      <c r="B35" s="35"/>
      <c r="C35" s="1145" t="s">
        <v>521</v>
      </c>
      <c r="D35" s="1146"/>
      <c r="E35" s="1147"/>
      <c r="F35" s="36">
        <v>0.97</v>
      </c>
      <c r="G35" s="37">
        <v>1.1299999999999999</v>
      </c>
      <c r="H35" s="37">
        <v>1.1200000000000001</v>
      </c>
      <c r="I35" s="37">
        <v>1.91</v>
      </c>
      <c r="J35" s="38">
        <v>1.23</v>
      </c>
      <c r="K35" s="22"/>
      <c r="L35" s="22"/>
      <c r="M35" s="22"/>
      <c r="N35" s="22"/>
      <c r="O35" s="22"/>
      <c r="P35" s="22"/>
    </row>
    <row r="36" spans="1:16" ht="39" customHeight="1">
      <c r="A36" s="22"/>
      <c r="B36" s="35"/>
      <c r="C36" s="1145" t="s">
        <v>522</v>
      </c>
      <c r="D36" s="1146"/>
      <c r="E36" s="1147"/>
      <c r="F36" s="36">
        <v>0.46</v>
      </c>
      <c r="G36" s="37">
        <v>0.28000000000000003</v>
      </c>
      <c r="H36" s="37">
        <v>0.46</v>
      </c>
      <c r="I36" s="37">
        <v>0.4</v>
      </c>
      <c r="J36" s="38">
        <v>0.43</v>
      </c>
      <c r="K36" s="22"/>
      <c r="L36" s="22"/>
      <c r="M36" s="22"/>
      <c r="N36" s="22"/>
      <c r="O36" s="22"/>
      <c r="P36" s="22"/>
    </row>
    <row r="37" spans="1:16" ht="39" customHeight="1">
      <c r="A37" s="22"/>
      <c r="B37" s="35"/>
      <c r="C37" s="1145" t="s">
        <v>523</v>
      </c>
      <c r="D37" s="1146"/>
      <c r="E37" s="1147"/>
      <c r="F37" s="36">
        <v>0.56999999999999995</v>
      </c>
      <c r="G37" s="37">
        <v>0.4</v>
      </c>
      <c r="H37" s="37">
        <v>0.48</v>
      </c>
      <c r="I37" s="37">
        <v>0.45</v>
      </c>
      <c r="J37" s="38">
        <v>0.4</v>
      </c>
      <c r="K37" s="22"/>
      <c r="L37" s="22"/>
      <c r="M37" s="22"/>
      <c r="N37" s="22"/>
      <c r="O37" s="22"/>
      <c r="P37" s="22"/>
    </row>
    <row r="38" spans="1:16" ht="39" customHeight="1">
      <c r="A38" s="22"/>
      <c r="B38" s="35"/>
      <c r="C38" s="1145" t="s">
        <v>524</v>
      </c>
      <c r="D38" s="1146"/>
      <c r="E38" s="1147"/>
      <c r="F38" s="36">
        <v>0.3</v>
      </c>
      <c r="G38" s="37">
        <v>0.28999999999999998</v>
      </c>
      <c r="H38" s="37">
        <v>0.27</v>
      </c>
      <c r="I38" s="37">
        <v>0.3</v>
      </c>
      <c r="J38" s="38">
        <v>0.28000000000000003</v>
      </c>
      <c r="K38" s="22"/>
      <c r="L38" s="22"/>
      <c r="M38" s="22"/>
      <c r="N38" s="22"/>
      <c r="O38" s="22"/>
      <c r="P38" s="22"/>
    </row>
    <row r="39" spans="1:16" ht="39" customHeight="1">
      <c r="A39" s="22"/>
      <c r="B39" s="35"/>
      <c r="C39" s="1145" t="s">
        <v>525</v>
      </c>
      <c r="D39" s="1146"/>
      <c r="E39" s="1147"/>
      <c r="F39" s="36">
        <v>0.18</v>
      </c>
      <c r="G39" s="37">
        <v>0.32</v>
      </c>
      <c r="H39" s="37">
        <v>0.31</v>
      </c>
      <c r="I39" s="37">
        <v>0.22</v>
      </c>
      <c r="J39" s="38">
        <v>0.24</v>
      </c>
      <c r="K39" s="22"/>
      <c r="L39" s="22"/>
      <c r="M39" s="22"/>
      <c r="N39" s="22"/>
      <c r="O39" s="22"/>
      <c r="P39" s="22"/>
    </row>
    <row r="40" spans="1:16" ht="39" customHeight="1">
      <c r="A40" s="22"/>
      <c r="B40" s="35"/>
      <c r="C40" s="1145" t="s">
        <v>526</v>
      </c>
      <c r="D40" s="1146"/>
      <c r="E40" s="1147"/>
      <c r="F40" s="36">
        <v>0.05</v>
      </c>
      <c r="G40" s="37">
        <v>0.09</v>
      </c>
      <c r="H40" s="37">
        <v>0.08</v>
      </c>
      <c r="I40" s="37">
        <v>0.06</v>
      </c>
      <c r="J40" s="38">
        <v>0.04</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528</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N45" sqref="N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781</v>
      </c>
      <c r="L45" s="60">
        <v>684</v>
      </c>
      <c r="M45" s="60">
        <v>638</v>
      </c>
      <c r="N45" s="60">
        <v>662</v>
      </c>
      <c r="O45" s="61">
        <v>617</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167</v>
      </c>
      <c r="L48" s="64">
        <v>149</v>
      </c>
      <c r="M48" s="64">
        <v>169</v>
      </c>
      <c r="N48" s="64">
        <v>167</v>
      </c>
      <c r="O48" s="65">
        <v>152</v>
      </c>
      <c r="P48" s="48"/>
      <c r="Q48" s="48"/>
      <c r="R48" s="48"/>
      <c r="S48" s="48"/>
      <c r="T48" s="48"/>
      <c r="U48" s="48"/>
    </row>
    <row r="49" spans="1:21" ht="30.75" customHeight="1">
      <c r="A49" s="48"/>
      <c r="B49" s="1163"/>
      <c r="C49" s="1164"/>
      <c r="D49" s="62"/>
      <c r="E49" s="1155" t="s">
        <v>16</v>
      </c>
      <c r="F49" s="1155"/>
      <c r="G49" s="1155"/>
      <c r="H49" s="1155"/>
      <c r="I49" s="1155"/>
      <c r="J49" s="1156"/>
      <c r="K49" s="63">
        <v>4</v>
      </c>
      <c r="L49" s="64">
        <v>7</v>
      </c>
      <c r="M49" s="64">
        <v>9</v>
      </c>
      <c r="N49" s="64">
        <v>11</v>
      </c>
      <c r="O49" s="65">
        <v>13</v>
      </c>
      <c r="P49" s="48"/>
      <c r="Q49" s="48"/>
      <c r="R49" s="48"/>
      <c r="S49" s="48"/>
      <c r="T49" s="48"/>
      <c r="U49" s="48"/>
    </row>
    <row r="50" spans="1:21" ht="30.75" customHeight="1">
      <c r="A50" s="48"/>
      <c r="B50" s="1163"/>
      <c r="C50" s="1164"/>
      <c r="D50" s="62"/>
      <c r="E50" s="1155" t="s">
        <v>17</v>
      </c>
      <c r="F50" s="1155"/>
      <c r="G50" s="1155"/>
      <c r="H50" s="1155"/>
      <c r="I50" s="1155"/>
      <c r="J50" s="1156"/>
      <c r="K50" s="63">
        <v>7</v>
      </c>
      <c r="L50" s="64">
        <v>9</v>
      </c>
      <c r="M50" s="64">
        <v>6</v>
      </c>
      <c r="N50" s="64">
        <v>4</v>
      </c>
      <c r="O50" s="65">
        <v>3</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680</v>
      </c>
      <c r="L52" s="64">
        <v>616</v>
      </c>
      <c r="M52" s="64">
        <v>603</v>
      </c>
      <c r="N52" s="64">
        <v>622</v>
      </c>
      <c r="O52" s="65">
        <v>612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279</v>
      </c>
      <c r="L53" s="69">
        <v>233</v>
      </c>
      <c r="M53" s="69">
        <v>219</v>
      </c>
      <c r="N53" s="69">
        <v>222</v>
      </c>
      <c r="O53" s="70">
        <v>173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住吉 隆二</cp:lastModifiedBy>
  <cp:lastPrinted>2016-04-06T04:13:40Z</cp:lastPrinted>
  <dcterms:created xsi:type="dcterms:W3CDTF">2016-02-15T00:27:12Z</dcterms:created>
  <dcterms:modified xsi:type="dcterms:W3CDTF">2016-04-27T02:46:44Z</dcterms:modified>
  <cp:category/>
</cp:coreProperties>
</file>